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Default Extension="gif" ContentType="image/gif"/>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480" yWindow="45" windowWidth="15180" windowHeight="11640" tabRatio="803"/>
  </bookViews>
  <sheets>
    <sheet name="BÖRJA HÄR" sheetId="7" r:id="rId1"/>
    <sheet name="Viktiga Datum" sheetId="3" r:id="rId2"/>
    <sheet name="Omslag" sheetId="20" r:id="rId3"/>
    <sheet name="Januari" sheetId="1" r:id="rId4"/>
    <sheet name="Februari" sheetId="9" r:id="rId5"/>
    <sheet name="Mars" sheetId="11" r:id="rId6"/>
    <sheet name="April" sheetId="10" r:id="rId7"/>
    <sheet name="Maj" sheetId="12" r:id="rId8"/>
    <sheet name="Juni" sheetId="13" r:id="rId9"/>
    <sheet name="Juli" sheetId="14" r:id="rId10"/>
    <sheet name="Augusti" sheetId="15" r:id="rId11"/>
    <sheet name="September" sheetId="16" r:id="rId12"/>
    <sheet name="Oktober" sheetId="17" r:id="rId13"/>
    <sheet name="November" sheetId="18" r:id="rId14"/>
    <sheet name="December" sheetId="19" r:id="rId15"/>
  </sheets>
  <definedNames>
    <definedName name="A">#REF!</definedName>
    <definedName name="apr" localSheetId="1">'Viktiga Datum'!#REF!</definedName>
    <definedName name="aug" localSheetId="1">'Viktiga Datum'!#REF!</definedName>
    <definedName name="C_">#REF!</definedName>
    <definedName name="D">#REF!</definedName>
    <definedName name="dec" localSheetId="1">'Viktiga Datum'!#REF!</definedName>
    <definedName name="E">#REF!</definedName>
    <definedName name="F">#REF!</definedName>
    <definedName name="feb" localSheetId="1">'Viktiga Datum'!#REF!</definedName>
    <definedName name="G">#REF!</definedName>
    <definedName name="H">#REF!</definedName>
    <definedName name="I">#REF!</definedName>
    <definedName name="jul" localSheetId="1">'Viktiga Datum'!#REF!</definedName>
    <definedName name="jun" localSheetId="1">'Viktiga Datum'!#REF!</definedName>
    <definedName name="K">#REF!</definedName>
    <definedName name="L">#REF!</definedName>
    <definedName name="M">#REF!</definedName>
    <definedName name="maj" localSheetId="1">'Viktiga Datum'!#REF!</definedName>
    <definedName name="mar" localSheetId="1">'Viktiga Datum'!#REF!</definedName>
    <definedName name="N">#REF!</definedName>
    <definedName name="nov" localSheetId="1">'Viktiga Datum'!#REF!</definedName>
    <definedName name="okt" localSheetId="1">'Viktiga Datum'!#REF!</definedName>
    <definedName name="P">#REF!</definedName>
    <definedName name="Påskdagen">#REF!</definedName>
    <definedName name="Q">#REF!</definedName>
    <definedName name="sep" localSheetId="1">'Viktiga Datum'!#REF!</definedName>
    <definedName name="År">#REF!</definedName>
  </definedNames>
  <calcPr calcId="125725"/>
  <fileRecoveryPr autoRecover="0"/>
</workbook>
</file>

<file path=xl/calcChain.xml><?xml version="1.0" encoding="utf-8"?>
<calcChain xmlns="http://schemas.openxmlformats.org/spreadsheetml/2006/main">
  <c r="E67" i="19"/>
  <c r="E65"/>
  <c r="E63"/>
  <c r="E65" i="18"/>
  <c r="E63"/>
  <c r="E67" i="17"/>
  <c r="E65"/>
  <c r="E63"/>
  <c r="E65" i="16"/>
  <c r="E63"/>
  <c r="E67" i="15"/>
  <c r="E65"/>
  <c r="E63"/>
  <c r="E67" i="14"/>
  <c r="E65"/>
  <c r="E63"/>
  <c r="E65" i="13"/>
  <c r="E63"/>
  <c r="E67" i="12"/>
  <c r="E65"/>
  <c r="E63"/>
  <c r="E65" i="10"/>
  <c r="E63"/>
  <c r="E67" i="11"/>
  <c r="E65"/>
  <c r="E63"/>
  <c r="H2" i="3"/>
  <c r="H3"/>
  <c r="H4"/>
  <c r="C3" i="7"/>
  <c r="A68" i="9"/>
  <c r="A66"/>
  <c r="A64"/>
  <c r="A62"/>
  <c r="A58"/>
  <c r="A56"/>
  <c r="A54"/>
  <c r="A52"/>
  <c r="A50"/>
  <c r="A48"/>
  <c r="A46"/>
  <c r="A44"/>
  <c r="A42"/>
  <c r="A40"/>
  <c r="A38"/>
  <c r="A36"/>
  <c r="A34"/>
  <c r="A32"/>
  <c r="A30"/>
  <c r="A28"/>
  <c r="A26"/>
  <c r="A24"/>
  <c r="A22"/>
  <c r="A20"/>
  <c r="A18"/>
  <c r="A16"/>
  <c r="A14"/>
  <c r="A12"/>
  <c r="A10"/>
  <c r="A8"/>
  <c r="A6"/>
  <c r="A66" i="1"/>
  <c r="A64"/>
  <c r="A62"/>
  <c r="A60"/>
  <c r="A58"/>
  <c r="A56"/>
  <c r="A54"/>
  <c r="A52"/>
  <c r="A50"/>
  <c r="A48"/>
  <c r="A46"/>
  <c r="A44"/>
  <c r="A42"/>
  <c r="A40"/>
  <c r="A38"/>
  <c r="A36"/>
  <c r="A34"/>
  <c r="A32"/>
  <c r="A30"/>
  <c r="A28"/>
  <c r="A26"/>
  <c r="A24"/>
  <c r="A22"/>
  <c r="A20"/>
  <c r="A18"/>
  <c r="A16"/>
  <c r="A14"/>
  <c r="A12"/>
  <c r="A10"/>
  <c r="A8"/>
  <c r="A6"/>
  <c r="E66" i="16"/>
  <c r="D66"/>
  <c r="E66" i="18"/>
  <c r="D66"/>
  <c r="E66" i="13"/>
  <c r="D66"/>
  <c r="E66" i="10"/>
  <c r="D66"/>
  <c r="B5" i="19"/>
  <c r="B5" i="18"/>
  <c r="B5" i="17"/>
  <c r="B5" i="16"/>
  <c r="B5" i="15"/>
  <c r="B5" i="14"/>
  <c r="B5" i="13"/>
  <c r="B5" i="12"/>
  <c r="F6" i="19"/>
  <c r="B6" i="1" l="1"/>
  <c r="A2" i="3"/>
  <c r="A3" s="1"/>
  <c r="A4" s="1"/>
  <c r="A5" s="1"/>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B219" s="1"/>
  <c r="H31"/>
  <c r="H22"/>
  <c r="H13"/>
  <c r="H191"/>
  <c r="H181"/>
  <c r="H172"/>
  <c r="H163"/>
  <c r="H153"/>
  <c r="H144"/>
  <c r="H135"/>
  <c r="H125"/>
  <c r="H116"/>
  <c r="H107"/>
  <c r="H97"/>
  <c r="H88"/>
  <c r="H79"/>
  <c r="H69"/>
  <c r="H56"/>
  <c r="H47"/>
  <c r="H42"/>
  <c r="H38"/>
  <c r="H33"/>
  <c r="H28"/>
  <c r="H24"/>
  <c r="H23"/>
  <c r="H44"/>
  <c r="H21"/>
  <c r="H19"/>
  <c r="H17"/>
  <c r="H14"/>
  <c r="H12"/>
  <c r="H10"/>
  <c r="H7"/>
  <c r="H5"/>
  <c r="H217"/>
  <c r="H215"/>
  <c r="H213"/>
  <c r="H210"/>
  <c r="H208"/>
  <c r="H206"/>
  <c r="H203"/>
  <c r="H201"/>
  <c r="H199"/>
  <c r="H196"/>
  <c r="H194"/>
  <c r="H192"/>
  <c r="H189"/>
  <c r="H187"/>
  <c r="H185"/>
  <c r="H182"/>
  <c r="H180"/>
  <c r="H178"/>
  <c r="H175"/>
  <c r="H173"/>
  <c r="H171"/>
  <c r="H168"/>
  <c r="H166"/>
  <c r="H164"/>
  <c r="H161"/>
  <c r="H159"/>
  <c r="H157"/>
  <c r="H154"/>
  <c r="H152"/>
  <c r="H150"/>
  <c r="H147"/>
  <c r="H145"/>
  <c r="H143"/>
  <c r="H140"/>
  <c r="H138"/>
  <c r="H136"/>
  <c r="H133"/>
  <c r="H131"/>
  <c r="H129"/>
  <c r="H126"/>
  <c r="H124"/>
  <c r="H122"/>
  <c r="H119"/>
  <c r="H117"/>
  <c r="H115"/>
  <c r="H112"/>
  <c r="H110"/>
  <c r="H108"/>
  <c r="H105"/>
  <c r="H103"/>
  <c r="H101"/>
  <c r="H98"/>
  <c r="H96"/>
  <c r="H94"/>
  <c r="H91"/>
  <c r="H89"/>
  <c r="H87"/>
  <c r="H84"/>
  <c r="H82"/>
  <c r="H80"/>
  <c r="H77"/>
  <c r="H75"/>
  <c r="H73"/>
  <c r="H70"/>
  <c r="H68"/>
  <c r="H66"/>
  <c r="H63"/>
  <c r="H61"/>
  <c r="H60"/>
  <c r="H57"/>
  <c r="H55"/>
  <c r="H53"/>
  <c r="H50"/>
  <c r="H48"/>
  <c r="H46"/>
  <c r="H43"/>
  <c r="H41"/>
  <c r="H39"/>
  <c r="H36"/>
  <c r="H34"/>
  <c r="H32"/>
  <c r="H29"/>
  <c r="H27"/>
  <c r="H25"/>
  <c r="H16"/>
  <c r="H30"/>
  <c r="H78"/>
  <c r="H37"/>
  <c r="H51"/>
  <c r="H134"/>
  <c r="B2"/>
  <c r="B12"/>
  <c r="B10"/>
  <c r="B8"/>
  <c r="B6"/>
  <c r="B4"/>
  <c r="B218"/>
  <c r="B216"/>
  <c r="B214"/>
  <c r="B212"/>
  <c r="B210"/>
  <c r="B208"/>
  <c r="B206"/>
  <c r="B204"/>
  <c r="B202"/>
  <c r="B200"/>
  <c r="B198"/>
  <c r="B196"/>
  <c r="B194"/>
  <c r="B192"/>
  <c r="B190"/>
  <c r="B188"/>
  <c r="B186"/>
  <c r="B184"/>
  <c r="B182"/>
  <c r="B180"/>
  <c r="B178"/>
  <c r="B176"/>
  <c r="B174"/>
  <c r="B172"/>
  <c r="B170"/>
  <c r="B168"/>
  <c r="B166"/>
  <c r="B164"/>
  <c r="B162"/>
  <c r="B160"/>
  <c r="B158"/>
  <c r="B156"/>
  <c r="B154"/>
  <c r="B152"/>
  <c r="B150"/>
  <c r="B148"/>
  <c r="B146"/>
  <c r="B144"/>
  <c r="B142"/>
  <c r="B140"/>
  <c r="B138"/>
  <c r="B136"/>
  <c r="B134"/>
  <c r="B132"/>
  <c r="B130"/>
  <c r="B128"/>
  <c r="B126"/>
  <c r="B124"/>
  <c r="B122"/>
  <c r="B120"/>
  <c r="B118"/>
  <c r="B116"/>
  <c r="B114"/>
  <c r="B112"/>
  <c r="B110"/>
  <c r="B108"/>
  <c r="B106"/>
  <c r="B104"/>
  <c r="B102"/>
  <c r="B100"/>
  <c r="B98"/>
  <c r="B96"/>
  <c r="B94"/>
  <c r="B92"/>
  <c r="B90"/>
  <c r="B88"/>
  <c r="B86"/>
  <c r="B84"/>
  <c r="B82"/>
  <c r="B80"/>
  <c r="B78"/>
  <c r="B76"/>
  <c r="B74"/>
  <c r="B72"/>
  <c r="B70"/>
  <c r="B68"/>
  <c r="B66"/>
  <c r="B64"/>
  <c r="B62"/>
  <c r="B60"/>
  <c r="B58"/>
  <c r="B56"/>
  <c r="B54"/>
  <c r="B52"/>
  <c r="B50"/>
  <c r="B48"/>
  <c r="B46"/>
  <c r="B44"/>
  <c r="B42"/>
  <c r="B40"/>
  <c r="B38"/>
  <c r="B36"/>
  <c r="B34"/>
  <c r="B32"/>
  <c r="B30"/>
  <c r="B28"/>
  <c r="B26"/>
  <c r="B24"/>
  <c r="B22"/>
  <c r="B20"/>
  <c r="B18"/>
  <c r="B16"/>
  <c r="B14"/>
  <c r="B13"/>
  <c r="B11"/>
  <c r="B9"/>
  <c r="B7"/>
  <c r="B5"/>
  <c r="B3"/>
  <c r="B217"/>
  <c r="B215"/>
  <c r="B213"/>
  <c r="B211"/>
  <c r="B209"/>
  <c r="B207"/>
  <c r="B205"/>
  <c r="B203"/>
  <c r="B201"/>
  <c r="B199"/>
  <c r="B197"/>
  <c r="B195"/>
  <c r="B193"/>
  <c r="B191"/>
  <c r="B189"/>
  <c r="B187"/>
  <c r="B185"/>
  <c r="B183"/>
  <c r="B181"/>
  <c r="B179"/>
  <c r="B177"/>
  <c r="B175"/>
  <c r="B173"/>
  <c r="B171"/>
  <c r="B169"/>
  <c r="B167"/>
  <c r="B165"/>
  <c r="B163"/>
  <c r="B161"/>
  <c r="B159"/>
  <c r="B157"/>
  <c r="B155"/>
  <c r="B153"/>
  <c r="B151"/>
  <c r="B149"/>
  <c r="B147"/>
  <c r="B145"/>
  <c r="B143"/>
  <c r="B141"/>
  <c r="B139"/>
  <c r="B137"/>
  <c r="B135"/>
  <c r="B133"/>
  <c r="B131"/>
  <c r="B129"/>
  <c r="B127"/>
  <c r="B125"/>
  <c r="B123"/>
  <c r="B121"/>
  <c r="B119"/>
  <c r="B117"/>
  <c r="B115"/>
  <c r="B113"/>
  <c r="B111"/>
  <c r="B109"/>
  <c r="B107"/>
  <c r="B105"/>
  <c r="B103"/>
  <c r="B101"/>
  <c r="B99"/>
  <c r="B97"/>
  <c r="B95"/>
  <c r="B93"/>
  <c r="B91"/>
  <c r="B89"/>
  <c r="B87"/>
  <c r="B85"/>
  <c r="B83"/>
  <c r="B81"/>
  <c r="B79"/>
  <c r="B77"/>
  <c r="B75"/>
  <c r="B73"/>
  <c r="B71"/>
  <c r="B69"/>
  <c r="B67"/>
  <c r="B65"/>
  <c r="B63"/>
  <c r="B61"/>
  <c r="B59"/>
  <c r="B57"/>
  <c r="B55"/>
  <c r="B53"/>
  <c r="B51"/>
  <c r="B49"/>
  <c r="B47"/>
  <c r="B45"/>
  <c r="B43"/>
  <c r="B41"/>
  <c r="B39"/>
  <c r="B37"/>
  <c r="B35"/>
  <c r="B33"/>
  <c r="B31"/>
  <c r="B29"/>
  <c r="B27"/>
  <c r="B25"/>
  <c r="B23"/>
  <c r="B21"/>
  <c r="B19"/>
  <c r="B17"/>
  <c r="B15"/>
  <c r="H64"/>
  <c r="H106"/>
  <c r="H162"/>
  <c r="H92"/>
  <c r="H120"/>
  <c r="H148"/>
  <c r="H176"/>
  <c r="H58"/>
  <c r="H71"/>
  <c r="H85"/>
  <c r="H99"/>
  <c r="H113"/>
  <c r="H127"/>
  <c r="H141"/>
  <c r="H155"/>
  <c r="H169"/>
  <c r="H183"/>
  <c r="B8" i="1"/>
  <c r="A220" i="3"/>
  <c r="B220" s="1"/>
  <c r="H218"/>
  <c r="C6" i="1"/>
  <c r="H190" i="3"/>
  <c r="H197"/>
  <c r="H204"/>
  <c r="H211"/>
  <c r="H200" l="1"/>
  <c r="H67"/>
  <c r="H15"/>
  <c r="H49"/>
  <c r="H188"/>
  <c r="H86"/>
  <c r="H20"/>
  <c r="H52"/>
  <c r="H65"/>
  <c r="H74"/>
  <c r="H83"/>
  <c r="H93"/>
  <c r="H102"/>
  <c r="H111"/>
  <c r="H121"/>
  <c r="H130"/>
  <c r="H139"/>
  <c r="H149"/>
  <c r="H158"/>
  <c r="H167"/>
  <c r="H177"/>
  <c r="H186"/>
  <c r="H195"/>
  <c r="H209"/>
  <c r="H8"/>
  <c r="H18"/>
  <c r="H9"/>
  <c r="H40"/>
  <c r="H59"/>
  <c r="H76"/>
  <c r="H114"/>
  <c r="H11"/>
  <c r="H81"/>
  <c r="H205"/>
  <c r="H214"/>
  <c r="H95"/>
  <c r="H132"/>
  <c r="H35"/>
  <c r="H156"/>
  <c r="H104"/>
  <c r="H123"/>
  <c r="H151"/>
  <c r="H26"/>
  <c r="H45"/>
  <c r="H118"/>
  <c r="H193"/>
  <c r="H142"/>
  <c r="H170"/>
  <c r="H207"/>
  <c r="H62"/>
  <c r="H100"/>
  <c r="H137"/>
  <c r="H174"/>
  <c r="H212"/>
  <c r="H160"/>
  <c r="H179"/>
  <c r="H198"/>
  <c r="H216"/>
  <c r="H54"/>
  <c r="H72"/>
  <c r="H90"/>
  <c r="H109"/>
  <c r="H128"/>
  <c r="H146"/>
  <c r="H165"/>
  <c r="H184"/>
  <c r="H202"/>
  <c r="H6"/>
  <c r="D6" i="1"/>
  <c r="A221" i="3"/>
  <c r="B221" s="1"/>
  <c r="H219"/>
  <c r="B10" i="1"/>
  <c r="C8"/>
  <c r="B12" l="1"/>
  <c r="C10"/>
  <c r="D8"/>
  <c r="E8"/>
  <c r="A222" i="3"/>
  <c r="B222" s="1"/>
  <c r="H220"/>
  <c r="A223" l="1"/>
  <c r="B223" s="1"/>
  <c r="H221"/>
  <c r="D10" i="1"/>
  <c r="B14"/>
  <c r="C12"/>
  <c r="D12" l="1"/>
  <c r="A224" i="3"/>
  <c r="B224" s="1"/>
  <c r="H222"/>
  <c r="B16" i="1"/>
  <c r="C14"/>
  <c r="D14" l="1"/>
  <c r="B18"/>
  <c r="C16"/>
  <c r="A225" i="3"/>
  <c r="B225" s="1"/>
  <c r="H223"/>
  <c r="D16" i="1" l="1"/>
  <c r="E16"/>
  <c r="A226" i="3"/>
  <c r="B226" s="1"/>
  <c r="H224"/>
  <c r="B20" i="1"/>
  <c r="C18"/>
  <c r="D18" l="1"/>
  <c r="A227" i="3"/>
  <c r="B227" s="1"/>
  <c r="H225"/>
  <c r="B22" i="1"/>
  <c r="C20"/>
  <c r="D20" l="1"/>
  <c r="A228" i="3"/>
  <c r="B228" s="1"/>
  <c r="H226"/>
  <c r="B24" i="1"/>
  <c r="C22"/>
  <c r="D22" l="1"/>
  <c r="E22"/>
  <c r="A229" i="3"/>
  <c r="B229" s="1"/>
  <c r="H227"/>
  <c r="B26" i="1"/>
  <c r="C24"/>
  <c r="D24" l="1"/>
  <c r="A230" i="3"/>
  <c r="B230" s="1"/>
  <c r="H228"/>
  <c r="B28" i="1"/>
  <c r="C26"/>
  <c r="D26" l="1"/>
  <c r="A231" i="3"/>
  <c r="B231" s="1"/>
  <c r="H229"/>
  <c r="B30" i="1"/>
  <c r="C28"/>
  <c r="D28" l="1"/>
  <c r="A232" i="3"/>
  <c r="B232" s="1"/>
  <c r="H230"/>
  <c r="B32" i="1"/>
  <c r="C30"/>
  <c r="D30" l="1"/>
  <c r="E30"/>
  <c r="A233" i="3"/>
  <c r="B233" s="1"/>
  <c r="H231"/>
  <c r="B34" i="1"/>
  <c r="C32"/>
  <c r="D32" l="1"/>
  <c r="A234" i="3"/>
  <c r="B234" s="1"/>
  <c r="H232"/>
  <c r="B36" i="1"/>
  <c r="C34"/>
  <c r="D34" l="1"/>
  <c r="A235" i="3"/>
  <c r="B235" s="1"/>
  <c r="H233"/>
  <c r="B38" i="1"/>
  <c r="C36"/>
  <c r="D36" l="1"/>
  <c r="E36"/>
  <c r="A236" i="3"/>
  <c r="B236" s="1"/>
  <c r="H234"/>
  <c r="B40" i="1"/>
  <c r="C38"/>
  <c r="D38" l="1"/>
  <c r="B42"/>
  <c r="C40"/>
  <c r="A237" i="3"/>
  <c r="B237" s="1"/>
  <c r="H235"/>
  <c r="D40" i="1" l="1"/>
  <c r="A238" i="3"/>
  <c r="B238" s="1"/>
  <c r="H236"/>
  <c r="B44" i="1"/>
  <c r="C42"/>
  <c r="D42" l="1"/>
  <c r="A239" i="3"/>
  <c r="B239" s="1"/>
  <c r="H237"/>
  <c r="B46" i="1"/>
  <c r="C44"/>
  <c r="D44" l="1"/>
  <c r="E44"/>
  <c r="A240" i="3"/>
  <c r="B240" s="1"/>
  <c r="H238"/>
  <c r="B48" i="1"/>
  <c r="C46"/>
  <c r="D46" l="1"/>
  <c r="B50"/>
  <c r="C48"/>
  <c r="A241" i="3"/>
  <c r="B241" s="1"/>
  <c r="H239"/>
  <c r="D48" i="1" l="1"/>
  <c r="A242" i="3"/>
  <c r="B242" s="1"/>
  <c r="H240"/>
  <c r="B52" i="1"/>
  <c r="C50"/>
  <c r="D50" l="1"/>
  <c r="E50"/>
  <c r="A243" i="3"/>
  <c r="B243" s="1"/>
  <c r="H241"/>
  <c r="B54" i="1"/>
  <c r="C52"/>
  <c r="D52" l="1"/>
  <c r="A244" i="3"/>
  <c r="B244" s="1"/>
  <c r="H242"/>
  <c r="B56" i="1"/>
  <c r="C54"/>
  <c r="D54" l="1"/>
  <c r="A245" i="3"/>
  <c r="B245" s="1"/>
  <c r="H243"/>
  <c r="B58" i="1"/>
  <c r="C56"/>
  <c r="D56" l="1"/>
  <c r="A246" i="3"/>
  <c r="B246" s="1"/>
  <c r="H244"/>
  <c r="B60" i="1"/>
  <c r="C58"/>
  <c r="D58" l="1"/>
  <c r="E58"/>
  <c r="A247" i="3"/>
  <c r="B247" s="1"/>
  <c r="H245"/>
  <c r="B62" i="1"/>
  <c r="C60"/>
  <c r="D60" l="1"/>
  <c r="A248" i="3"/>
  <c r="B248" s="1"/>
  <c r="H246"/>
  <c r="B64" i="1"/>
  <c r="C62"/>
  <c r="D62" l="1"/>
  <c r="B66"/>
  <c r="C64"/>
  <c r="A249" i="3"/>
  <c r="B249" s="1"/>
  <c r="H247"/>
  <c r="D64" i="1" l="1"/>
  <c r="E64"/>
  <c r="A250" i="3"/>
  <c r="B250" s="1"/>
  <c r="H248"/>
  <c r="B6" i="9"/>
  <c r="C66" i="1"/>
  <c r="D66" l="1"/>
  <c r="A251" i="3"/>
  <c r="B251" s="1"/>
  <c r="H249"/>
  <c r="B8" i="9"/>
  <c r="C6"/>
  <c r="D6" l="1"/>
  <c r="A252" i="3"/>
  <c r="B252" s="1"/>
  <c r="H250"/>
  <c r="B10" i="9"/>
  <c r="C8"/>
  <c r="D8" l="1"/>
  <c r="B12"/>
  <c r="C10"/>
  <c r="A253" i="3"/>
  <c r="B253" s="1"/>
  <c r="H251"/>
  <c r="D10" i="9" l="1"/>
  <c r="E10"/>
  <c r="A254" i="3"/>
  <c r="B254" s="1"/>
  <c r="H252"/>
  <c r="B14" i="9"/>
  <c r="C12"/>
  <c r="D12" l="1"/>
  <c r="A255" i="3"/>
  <c r="B255" s="1"/>
  <c r="H253"/>
  <c r="B16" i="9"/>
  <c r="C14"/>
  <c r="D14" l="1"/>
  <c r="E14"/>
  <c r="A256" i="3"/>
  <c r="E17" i="9" s="1"/>
  <c r="H254" i="3"/>
  <c r="G16" i="9"/>
  <c r="B18"/>
  <c r="E19" s="1"/>
  <c r="C16"/>
  <c r="E7" i="1" l="1"/>
  <c r="E9"/>
  <c r="E11"/>
  <c r="E13"/>
  <c r="E15"/>
  <c r="E17"/>
  <c r="E19"/>
  <c r="E21"/>
  <c r="E23"/>
  <c r="E25"/>
  <c r="E27"/>
  <c r="E29"/>
  <c r="E31"/>
  <c r="E33"/>
  <c r="E35"/>
  <c r="E37"/>
  <c r="E39"/>
  <c r="E41"/>
  <c r="E43"/>
  <c r="E45"/>
  <c r="E47"/>
  <c r="E49"/>
  <c r="E51"/>
  <c r="E53"/>
  <c r="E55"/>
  <c r="E57"/>
  <c r="E59"/>
  <c r="E61"/>
  <c r="E63"/>
  <c r="E65"/>
  <c r="E67"/>
  <c r="E7" i="9"/>
  <c r="E9"/>
  <c r="E11"/>
  <c r="E13"/>
  <c r="E15"/>
  <c r="E10" i="1"/>
  <c r="E24"/>
  <c r="E38"/>
  <c r="E52"/>
  <c r="E66"/>
  <c r="C17" i="9"/>
  <c r="E12" i="1"/>
  <c r="E26"/>
  <c r="E40"/>
  <c r="E54"/>
  <c r="E6" i="9"/>
  <c r="B256" i="3"/>
  <c r="E14" i="1"/>
  <c r="E28"/>
  <c r="E42"/>
  <c r="E56"/>
  <c r="E8" i="9"/>
  <c r="E18" i="1"/>
  <c r="E32"/>
  <c r="E46"/>
  <c r="E60"/>
  <c r="E12" i="9"/>
  <c r="D16"/>
  <c r="E16"/>
  <c r="A257" i="3"/>
  <c r="B257" s="1"/>
  <c r="H255"/>
  <c r="E6" i="1"/>
  <c r="G8"/>
  <c r="C9"/>
  <c r="C11"/>
  <c r="G10"/>
  <c r="C13"/>
  <c r="G12"/>
  <c r="G14"/>
  <c r="C15"/>
  <c r="C17"/>
  <c r="G16"/>
  <c r="C19"/>
  <c r="G18"/>
  <c r="C21"/>
  <c r="G20"/>
  <c r="E20"/>
  <c r="C23"/>
  <c r="G22"/>
  <c r="C25"/>
  <c r="G24"/>
  <c r="C27"/>
  <c r="G26"/>
  <c r="C29"/>
  <c r="G28"/>
  <c r="C31"/>
  <c r="G30"/>
  <c r="C33"/>
  <c r="G32"/>
  <c r="C35"/>
  <c r="G34"/>
  <c r="E34"/>
  <c r="C37"/>
  <c r="G36"/>
  <c r="G38"/>
  <c r="C39"/>
  <c r="C41"/>
  <c r="G40"/>
  <c r="C43"/>
  <c r="G42"/>
  <c r="C45"/>
  <c r="G44"/>
  <c r="G46"/>
  <c r="C47"/>
  <c r="C49"/>
  <c r="G48"/>
  <c r="E48"/>
  <c r="C51"/>
  <c r="G50"/>
  <c r="C53"/>
  <c r="G52"/>
  <c r="C55"/>
  <c r="G54"/>
  <c r="C57"/>
  <c r="G56"/>
  <c r="C59"/>
  <c r="G58"/>
  <c r="C61"/>
  <c r="G60"/>
  <c r="G62"/>
  <c r="C63"/>
  <c r="E62"/>
  <c r="C65"/>
  <c r="G64"/>
  <c r="C67"/>
  <c r="G66"/>
  <c r="C7" i="9"/>
  <c r="G6"/>
  <c r="G8"/>
  <c r="C9"/>
  <c r="C11"/>
  <c r="G10"/>
  <c r="C13"/>
  <c r="G12"/>
  <c r="C15"/>
  <c r="G14"/>
  <c r="G18"/>
  <c r="B20"/>
  <c r="E21" s="1"/>
  <c r="C18"/>
  <c r="C19"/>
  <c r="G20" l="1"/>
  <c r="B22"/>
  <c r="E23" s="1"/>
  <c r="C20"/>
  <c r="C21"/>
  <c r="A258" i="3"/>
  <c r="H256"/>
  <c r="E18" i="9"/>
  <c r="D18"/>
  <c r="B258" i="3" l="1"/>
  <c r="D20" i="9"/>
  <c r="E20"/>
  <c r="A259" i="3"/>
  <c r="B259" s="1"/>
  <c r="H257"/>
  <c r="G22" i="9"/>
  <c r="B24"/>
  <c r="E25" s="1"/>
  <c r="C22"/>
  <c r="C23"/>
  <c r="E22" l="1"/>
  <c r="D22"/>
  <c r="A260" i="3"/>
  <c r="B260" s="1"/>
  <c r="H258"/>
  <c r="G24" i="9"/>
  <c r="B26"/>
  <c r="E27" s="1"/>
  <c r="C24"/>
  <c r="C25"/>
  <c r="D24" l="1"/>
  <c r="E24"/>
  <c r="A261" i="3"/>
  <c r="B261" s="1"/>
  <c r="H259"/>
  <c r="G26" i="9"/>
  <c r="B28"/>
  <c r="E29" s="1"/>
  <c r="C26"/>
  <c r="C27"/>
  <c r="E26" l="1"/>
  <c r="D26"/>
  <c r="A262" i="3"/>
  <c r="B262" s="1"/>
  <c r="H260"/>
  <c r="G28" i="9"/>
  <c r="B30"/>
  <c r="E31" s="1"/>
  <c r="C28"/>
  <c r="C29"/>
  <c r="D28" l="1"/>
  <c r="E28"/>
  <c r="A263" i="3"/>
  <c r="B263" s="1"/>
  <c r="H261"/>
  <c r="G30" i="9"/>
  <c r="B32"/>
  <c r="E33" s="1"/>
  <c r="C30"/>
  <c r="C31"/>
  <c r="D30" l="1"/>
  <c r="E30"/>
  <c r="A264" i="3"/>
  <c r="B264" s="1"/>
  <c r="H262"/>
  <c r="G32" i="9"/>
  <c r="B34"/>
  <c r="E35" s="1"/>
  <c r="C33"/>
  <c r="C32"/>
  <c r="A265" i="3" l="1"/>
  <c r="B265" s="1"/>
  <c r="H263"/>
  <c r="E32" i="9"/>
  <c r="D32"/>
  <c r="G34"/>
  <c r="B36"/>
  <c r="E37" s="1"/>
  <c r="C34"/>
  <c r="C35"/>
  <c r="D34" l="1"/>
  <c r="E34"/>
  <c r="A266" i="3"/>
  <c r="B266" s="1"/>
  <c r="H264"/>
  <c r="G36" i="9"/>
  <c r="B38"/>
  <c r="E39" s="1"/>
  <c r="C36"/>
  <c r="C37"/>
  <c r="E36" l="1"/>
  <c r="D36"/>
  <c r="A267" i="3"/>
  <c r="B267" s="1"/>
  <c r="H265"/>
  <c r="G38" i="9"/>
  <c r="B40"/>
  <c r="E41" s="1"/>
  <c r="C38"/>
  <c r="C39"/>
  <c r="D38" l="1"/>
  <c r="E38"/>
  <c r="A268" i="3"/>
  <c r="B268" s="1"/>
  <c r="H266"/>
  <c r="G40" i="9"/>
  <c r="B42"/>
  <c r="E43" s="1"/>
  <c r="C41"/>
  <c r="C40"/>
  <c r="A269" i="3" l="1"/>
  <c r="B269" s="1"/>
  <c r="H267"/>
  <c r="E40" i="9"/>
  <c r="D40"/>
  <c r="G42"/>
  <c r="B44"/>
  <c r="E45" s="1"/>
  <c r="C42"/>
  <c r="C43"/>
  <c r="D42" l="1"/>
  <c r="E42"/>
  <c r="A270" i="3"/>
  <c r="B270" s="1"/>
  <c r="H268"/>
  <c r="G44" i="9"/>
  <c r="B46"/>
  <c r="E47" s="1"/>
  <c r="C44"/>
  <c r="C45"/>
  <c r="D44" l="1"/>
  <c r="E44"/>
  <c r="A271" i="3"/>
  <c r="B271" s="1"/>
  <c r="H269"/>
  <c r="G46" i="9"/>
  <c r="B48"/>
  <c r="E49" s="1"/>
  <c r="C46"/>
  <c r="C47"/>
  <c r="E46" l="1"/>
  <c r="D46"/>
  <c r="A272" i="3"/>
  <c r="B272" s="1"/>
  <c r="H270"/>
  <c r="G48" i="9"/>
  <c r="B50"/>
  <c r="E51" s="1"/>
  <c r="C48"/>
  <c r="C49"/>
  <c r="D48" l="1"/>
  <c r="E48"/>
  <c r="A273" i="3"/>
  <c r="B273" s="1"/>
  <c r="H271"/>
  <c r="G50" i="9"/>
  <c r="B52"/>
  <c r="E53" s="1"/>
  <c r="C50"/>
  <c r="C51"/>
  <c r="E50" l="1"/>
  <c r="D50"/>
  <c r="A274" i="3"/>
  <c r="B274" s="1"/>
  <c r="H272"/>
  <c r="G52" i="9"/>
  <c r="B54"/>
  <c r="E55" s="1"/>
  <c r="C52"/>
  <c r="C53"/>
  <c r="D52" l="1"/>
  <c r="E52"/>
  <c r="A275" i="3"/>
  <c r="B275" s="1"/>
  <c r="H273"/>
  <c r="G54" i="9"/>
  <c r="B56"/>
  <c r="E57" s="1"/>
  <c r="C54"/>
  <c r="C55"/>
  <c r="E54" l="1"/>
  <c r="D54"/>
  <c r="A276" i="3"/>
  <c r="B276" s="1"/>
  <c r="H274"/>
  <c r="G56" i="9"/>
  <c r="B58"/>
  <c r="C56"/>
  <c r="C57"/>
  <c r="B60" l="1"/>
  <c r="E59"/>
  <c r="C61"/>
  <c r="C60"/>
  <c r="D56"/>
  <c r="E56"/>
  <c r="A277" i="3"/>
  <c r="B277" s="1"/>
  <c r="H275"/>
  <c r="G58" i="9"/>
  <c r="C58"/>
  <c r="C59"/>
  <c r="B6" i="11" l="1"/>
  <c r="E7" s="1"/>
  <c r="E61" i="9"/>
  <c r="D58"/>
  <c r="E58"/>
  <c r="A278" i="3"/>
  <c r="B278" s="1"/>
  <c r="H276"/>
  <c r="A279" l="1"/>
  <c r="B279" s="1"/>
  <c r="H277"/>
  <c r="G6" i="11"/>
  <c r="B8"/>
  <c r="E9" s="1"/>
  <c r="C6"/>
  <c r="C7"/>
  <c r="D6" l="1"/>
  <c r="E6"/>
  <c r="A280" i="3"/>
  <c r="B280" s="1"/>
  <c r="H278"/>
  <c r="G8" i="11"/>
  <c r="B10"/>
  <c r="E11" s="1"/>
  <c r="C8"/>
  <c r="C9"/>
  <c r="E8" l="1"/>
  <c r="D8"/>
  <c r="A281" i="3"/>
  <c r="B281" s="1"/>
  <c r="H279"/>
  <c r="G10" i="11"/>
  <c r="B12"/>
  <c r="E13" s="1"/>
  <c r="C10"/>
  <c r="C11"/>
  <c r="D10" l="1"/>
  <c r="E10"/>
  <c r="A282" i="3"/>
  <c r="B282" s="1"/>
  <c r="H280"/>
  <c r="G12" i="11"/>
  <c r="B14"/>
  <c r="E15" s="1"/>
  <c r="C12"/>
  <c r="C13"/>
  <c r="E12" l="1"/>
  <c r="D12"/>
  <c r="H281" i="3"/>
  <c r="A283"/>
  <c r="B283" s="1"/>
  <c r="G14" i="11"/>
  <c r="B16"/>
  <c r="E17" s="1"/>
  <c r="C15"/>
  <c r="C14"/>
  <c r="D14" l="1"/>
  <c r="E14"/>
  <c r="G16"/>
  <c r="B18"/>
  <c r="E19" s="1"/>
  <c r="C16"/>
  <c r="C17"/>
  <c r="A284" i="3"/>
  <c r="B284" s="1"/>
  <c r="H282"/>
  <c r="D16" i="11" l="1"/>
  <c r="E16"/>
  <c r="A285" i="3"/>
  <c r="B285" s="1"/>
  <c r="H283"/>
  <c r="G18" i="11"/>
  <c r="B20"/>
  <c r="E21" s="1"/>
  <c r="C18"/>
  <c r="C19"/>
  <c r="E18" l="1"/>
  <c r="D18"/>
  <c r="A286" i="3"/>
  <c r="B286" s="1"/>
  <c r="H284"/>
  <c r="G20" i="11"/>
  <c r="B22"/>
  <c r="E23" s="1"/>
  <c r="C20"/>
  <c r="C21"/>
  <c r="D20" l="1"/>
  <c r="E20"/>
  <c r="A287" i="3"/>
  <c r="B287" s="1"/>
  <c r="H285"/>
  <c r="G22" i="11"/>
  <c r="B24"/>
  <c r="E25" s="1"/>
  <c r="C23"/>
  <c r="C22"/>
  <c r="A288" i="3" l="1"/>
  <c r="B288" s="1"/>
  <c r="H286"/>
  <c r="E22" i="11"/>
  <c r="D22"/>
  <c r="G24"/>
  <c r="B26"/>
  <c r="E27" s="1"/>
  <c r="C24"/>
  <c r="C25"/>
  <c r="D24" l="1"/>
  <c r="E24"/>
  <c r="A289" i="3"/>
  <c r="B289" s="1"/>
  <c r="H287"/>
  <c r="G26" i="11"/>
  <c r="B28"/>
  <c r="E29" s="1"/>
  <c r="C26"/>
  <c r="C27"/>
  <c r="E26" l="1"/>
  <c r="D26"/>
  <c r="A290" i="3"/>
  <c r="B290" s="1"/>
  <c r="H288"/>
  <c r="G28" i="11"/>
  <c r="B30"/>
  <c r="E31" s="1"/>
  <c r="C28"/>
  <c r="C29"/>
  <c r="D28" l="1"/>
  <c r="E28"/>
  <c r="A291" i="3"/>
  <c r="B291" s="1"/>
  <c r="H289"/>
  <c r="G30" i="11"/>
  <c r="B32"/>
  <c r="E33" s="1"/>
  <c r="C30"/>
  <c r="C31"/>
  <c r="D30" l="1"/>
  <c r="E30"/>
  <c r="A292" i="3"/>
  <c r="B292" s="1"/>
  <c r="H290"/>
  <c r="G32" i="11"/>
  <c r="B34"/>
  <c r="E35" s="1"/>
  <c r="C32"/>
  <c r="C33"/>
  <c r="E32" l="1"/>
  <c r="D32"/>
  <c r="A293" i="3"/>
  <c r="B293" s="1"/>
  <c r="H291"/>
  <c r="G34" i="11"/>
  <c r="B36"/>
  <c r="E37" s="1"/>
  <c r="C34"/>
  <c r="C35"/>
  <c r="D34" l="1"/>
  <c r="E34"/>
  <c r="A294" i="3"/>
  <c r="B294" s="1"/>
  <c r="H292"/>
  <c r="G36" i="11"/>
  <c r="B38"/>
  <c r="E39" s="1"/>
  <c r="C36"/>
  <c r="C37"/>
  <c r="E36" l="1"/>
  <c r="D36"/>
  <c r="A295" i="3"/>
  <c r="B295" s="1"/>
  <c r="H293"/>
  <c r="G38" i="11"/>
  <c r="B40"/>
  <c r="E41" s="1"/>
  <c r="C38"/>
  <c r="C39"/>
  <c r="D38" l="1"/>
  <c r="E38"/>
  <c r="A296" i="3"/>
  <c r="B296" s="1"/>
  <c r="H294"/>
  <c r="G40" i="11"/>
  <c r="B42"/>
  <c r="E43" s="1"/>
  <c r="C40"/>
  <c r="C41"/>
  <c r="E40" l="1"/>
  <c r="D40"/>
  <c r="H295" i="3"/>
  <c r="A297"/>
  <c r="B297" s="1"/>
  <c r="G42" i="11"/>
  <c r="B44"/>
  <c r="E45" s="1"/>
  <c r="C42"/>
  <c r="C43"/>
  <c r="D42" l="1"/>
  <c r="E42"/>
  <c r="G44"/>
  <c r="B46"/>
  <c r="E47" s="1"/>
  <c r="C44"/>
  <c r="C45"/>
  <c r="A298" i="3"/>
  <c r="B298" s="1"/>
  <c r="H296"/>
  <c r="D44" i="11" l="1"/>
  <c r="E44"/>
  <c r="A299" i="3"/>
  <c r="B299" s="1"/>
  <c r="H297"/>
  <c r="G46" i="11"/>
  <c r="B48"/>
  <c r="E49" s="1"/>
  <c r="C47"/>
  <c r="C46"/>
  <c r="A300" i="3" l="1"/>
  <c r="B300" s="1"/>
  <c r="H298"/>
  <c r="E46" i="11"/>
  <c r="D46"/>
  <c r="G48"/>
  <c r="B50"/>
  <c r="E51" s="1"/>
  <c r="C48"/>
  <c r="C49"/>
  <c r="D48" l="1"/>
  <c r="E48"/>
  <c r="A301" i="3"/>
  <c r="B301" s="1"/>
  <c r="H299"/>
  <c r="G50" i="11"/>
  <c r="B52"/>
  <c r="E53" s="1"/>
  <c r="C50"/>
  <c r="C51"/>
  <c r="E50" l="1"/>
  <c r="D50"/>
  <c r="A302" i="3"/>
  <c r="B302" s="1"/>
  <c r="H300"/>
  <c r="G52" i="11"/>
  <c r="B54"/>
  <c r="E55" s="1"/>
  <c r="C52"/>
  <c r="C53"/>
  <c r="D52" l="1"/>
  <c r="E52"/>
  <c r="A303" i="3"/>
  <c r="B303" s="1"/>
  <c r="H301"/>
  <c r="G54" i="11"/>
  <c r="B56"/>
  <c r="E57" s="1"/>
  <c r="C55"/>
  <c r="C54"/>
  <c r="A304" i="3" l="1"/>
  <c r="B304" s="1"/>
  <c r="H302"/>
  <c r="E54" i="11"/>
  <c r="D54"/>
  <c r="G56"/>
  <c r="B58"/>
  <c r="E59" s="1"/>
  <c r="C56"/>
  <c r="C57"/>
  <c r="D56" l="1"/>
  <c r="E56"/>
  <c r="A305" i="3"/>
  <c r="B305" s="1"/>
  <c r="H303"/>
  <c r="G58" i="11"/>
  <c r="B60"/>
  <c r="E61" s="1"/>
  <c r="C58"/>
  <c r="C59"/>
  <c r="D58" l="1"/>
  <c r="E58"/>
  <c r="A306" i="3"/>
  <c r="B306" s="1"/>
  <c r="H304"/>
  <c r="G60" i="11"/>
  <c r="B62"/>
  <c r="C60"/>
  <c r="C61"/>
  <c r="E60" l="1"/>
  <c r="D60"/>
  <c r="A307" i="3"/>
  <c r="B307" s="1"/>
  <c r="H305"/>
  <c r="B64" i="11"/>
  <c r="C62"/>
  <c r="G62"/>
  <c r="C63"/>
  <c r="D62" l="1"/>
  <c r="E62"/>
  <c r="B66"/>
  <c r="C64"/>
  <c r="C65"/>
  <c r="G64"/>
  <c r="A308" i="3"/>
  <c r="B308" s="1"/>
  <c r="H306"/>
  <c r="A309" l="1"/>
  <c r="B309" s="1"/>
  <c r="H307"/>
  <c r="B6" i="10"/>
  <c r="E7" s="1"/>
  <c r="C66" i="11"/>
  <c r="G66"/>
  <c r="C67"/>
  <c r="E64"/>
  <c r="D64"/>
  <c r="G6" i="10" l="1"/>
  <c r="B8"/>
  <c r="E9" s="1"/>
  <c r="C6"/>
  <c r="C7"/>
  <c r="A310" i="3"/>
  <c r="B310" s="1"/>
  <c r="H308"/>
  <c r="D66" i="11"/>
  <c r="E66"/>
  <c r="E6" i="10" l="1"/>
  <c r="D6"/>
  <c r="H309" i="3"/>
  <c r="A311"/>
  <c r="G8" i="10"/>
  <c r="B10"/>
  <c r="E11" s="1"/>
  <c r="C8"/>
  <c r="C9"/>
  <c r="A312" i="3" l="1"/>
  <c r="B312" s="1"/>
  <c r="B311"/>
  <c r="D8" i="10"/>
  <c r="E8"/>
  <c r="G10"/>
  <c r="B12"/>
  <c r="E13" s="1"/>
  <c r="C10"/>
  <c r="C11"/>
  <c r="H310" i="3"/>
  <c r="D10" i="10" l="1"/>
  <c r="E10"/>
  <c r="A313" i="3"/>
  <c r="B313" s="1"/>
  <c r="H311"/>
  <c r="G12" i="10"/>
  <c r="B14"/>
  <c r="E15" s="1"/>
  <c r="C12"/>
  <c r="C13"/>
  <c r="E12" l="1"/>
  <c r="D12"/>
  <c r="A314" i="3"/>
  <c r="B314" s="1"/>
  <c r="H312"/>
  <c r="G14" i="10"/>
  <c r="B16"/>
  <c r="E17" s="1"/>
  <c r="C14"/>
  <c r="C15"/>
  <c r="D14" l="1"/>
  <c r="E14"/>
  <c r="A315" i="3"/>
  <c r="B315" s="1"/>
  <c r="H313"/>
  <c r="G16" i="10"/>
  <c r="B18"/>
  <c r="E19" s="1"/>
  <c r="C16"/>
  <c r="C17"/>
  <c r="E16" l="1"/>
  <c r="D16"/>
  <c r="A316" i="3"/>
  <c r="B316" s="1"/>
  <c r="H314"/>
  <c r="G18" i="10"/>
  <c r="B20"/>
  <c r="E21" s="1"/>
  <c r="C18"/>
  <c r="C19"/>
  <c r="D18" l="1"/>
  <c r="E18"/>
  <c r="A317" i="3"/>
  <c r="B317" s="1"/>
  <c r="H315"/>
  <c r="G20" i="10"/>
  <c r="B22"/>
  <c r="E23" s="1"/>
  <c r="C20"/>
  <c r="C21"/>
  <c r="E20" l="1"/>
  <c r="D20"/>
  <c r="A318" i="3"/>
  <c r="B318" s="1"/>
  <c r="H316"/>
  <c r="G22" i="10"/>
  <c r="B24"/>
  <c r="E25" s="1"/>
  <c r="C22"/>
  <c r="C23"/>
  <c r="D22" l="1"/>
  <c r="E22"/>
  <c r="A319" i="3"/>
  <c r="B319" s="1"/>
  <c r="H317"/>
  <c r="G24" i="10"/>
  <c r="B26"/>
  <c r="E27" s="1"/>
  <c r="C24"/>
  <c r="C25"/>
  <c r="D24" l="1"/>
  <c r="E24"/>
  <c r="A320" i="3"/>
  <c r="B320" s="1"/>
  <c r="H318"/>
  <c r="G26" i="10"/>
  <c r="B28"/>
  <c r="E29" s="1"/>
  <c r="C27"/>
  <c r="C26"/>
  <c r="A321" i="3" l="1"/>
  <c r="B321" s="1"/>
  <c r="H319"/>
  <c r="E26" i="10"/>
  <c r="D26"/>
  <c r="G28"/>
  <c r="B30"/>
  <c r="E31" s="1"/>
  <c r="C28"/>
  <c r="C29"/>
  <c r="D28" l="1"/>
  <c r="E28"/>
  <c r="A322" i="3"/>
  <c r="B322" s="1"/>
  <c r="H320"/>
  <c r="G30" i="10"/>
  <c r="B32"/>
  <c r="E33" s="1"/>
  <c r="C30"/>
  <c r="C31"/>
  <c r="E30" l="1"/>
  <c r="D30"/>
  <c r="A323" i="3"/>
  <c r="B323" s="1"/>
  <c r="H321"/>
  <c r="G32" i="10"/>
  <c r="B34"/>
  <c r="E35" s="1"/>
  <c r="C32"/>
  <c r="C33"/>
  <c r="D32" l="1"/>
  <c r="E32"/>
  <c r="A324" i="3"/>
  <c r="B324" s="1"/>
  <c r="H322"/>
  <c r="G34" i="10"/>
  <c r="B36"/>
  <c r="E37" s="1"/>
  <c r="C35"/>
  <c r="C34"/>
  <c r="H323" i="3" l="1"/>
  <c r="A325"/>
  <c r="B325" s="1"/>
  <c r="E34" i="10"/>
  <c r="D34"/>
  <c r="G36"/>
  <c r="B38"/>
  <c r="E39" s="1"/>
  <c r="C36"/>
  <c r="C37"/>
  <c r="D36" l="1"/>
  <c r="E36"/>
  <c r="G38"/>
  <c r="B40"/>
  <c r="E41" s="1"/>
  <c r="C38"/>
  <c r="C39"/>
  <c r="A326" i="3"/>
  <c r="B326" s="1"/>
  <c r="H324"/>
  <c r="D38" i="10" l="1"/>
  <c r="E38"/>
  <c r="A327" i="3"/>
  <c r="B327" s="1"/>
  <c r="H325"/>
  <c r="G40" i="10"/>
  <c r="B42"/>
  <c r="E43" s="1"/>
  <c r="C40"/>
  <c r="C41"/>
  <c r="E40" l="1"/>
  <c r="D40"/>
  <c r="A328" i="3"/>
  <c r="B328" s="1"/>
  <c r="H326"/>
  <c r="G42" i="10"/>
  <c r="B44"/>
  <c r="E45" s="1"/>
  <c r="C42"/>
  <c r="C43"/>
  <c r="D42" l="1"/>
  <c r="E42"/>
  <c r="A329" i="3"/>
  <c r="B329" s="1"/>
  <c r="H327"/>
  <c r="G44" i="10"/>
  <c r="B46"/>
  <c r="E47" s="1"/>
  <c r="C44"/>
  <c r="C45"/>
  <c r="E44" l="1"/>
  <c r="D44"/>
  <c r="A330" i="3"/>
  <c r="B330" s="1"/>
  <c r="H328"/>
  <c r="G46" i="10"/>
  <c r="B48"/>
  <c r="E49" s="1"/>
  <c r="C46"/>
  <c r="C47"/>
  <c r="D46" l="1"/>
  <c r="E46"/>
  <c r="A331" i="3"/>
  <c r="B331" s="1"/>
  <c r="H329"/>
  <c r="G48" i="10"/>
  <c r="B50"/>
  <c r="E51" s="1"/>
  <c r="C48"/>
  <c r="C49"/>
  <c r="E48" l="1"/>
  <c r="D48"/>
  <c r="A332" i="3"/>
  <c r="B332" s="1"/>
  <c r="H330"/>
  <c r="G50" i="10"/>
  <c r="B52"/>
  <c r="E53" s="1"/>
  <c r="C50"/>
  <c r="C51"/>
  <c r="D50" l="1"/>
  <c r="E50"/>
  <c r="A333" i="3"/>
  <c r="B333" s="1"/>
  <c r="H331"/>
  <c r="G52" i="10"/>
  <c r="B54"/>
  <c r="E55" s="1"/>
  <c r="C52"/>
  <c r="C53"/>
  <c r="G54" l="1"/>
  <c r="B56"/>
  <c r="E57" s="1"/>
  <c r="C55"/>
  <c r="C54"/>
  <c r="D52"/>
  <c r="E52"/>
  <c r="A334" i="3"/>
  <c r="B334" s="1"/>
  <c r="H332"/>
  <c r="E54" i="10" l="1"/>
  <c r="D54"/>
  <c r="G56"/>
  <c r="B58"/>
  <c r="E59" s="1"/>
  <c r="C56"/>
  <c r="C57"/>
  <c r="A335" i="3"/>
  <c r="B335" s="1"/>
  <c r="H333"/>
  <c r="D56" i="10" l="1"/>
  <c r="E56"/>
  <c r="A336" i="3"/>
  <c r="B336" s="1"/>
  <c r="H334"/>
  <c r="G58" i="10"/>
  <c r="B60"/>
  <c r="E61" s="1"/>
  <c r="C58"/>
  <c r="C59"/>
  <c r="E58" l="1"/>
  <c r="D58"/>
  <c r="A337" i="3"/>
  <c r="B337" s="1"/>
  <c r="H335"/>
  <c r="G60" i="10"/>
  <c r="B62"/>
  <c r="C60"/>
  <c r="C61"/>
  <c r="D60" l="1"/>
  <c r="E60"/>
  <c r="A338" i="3"/>
  <c r="B338" s="1"/>
  <c r="H336"/>
  <c r="B64" i="10"/>
  <c r="G62"/>
  <c r="C62"/>
  <c r="C63"/>
  <c r="E62" l="1"/>
  <c r="D62"/>
  <c r="B6" i="12"/>
  <c r="E7" s="1"/>
  <c r="G64" i="10"/>
  <c r="C64"/>
  <c r="C65"/>
  <c r="A339" i="3"/>
  <c r="B339" s="1"/>
  <c r="H337"/>
  <c r="D64" i="10" l="1"/>
  <c r="E64"/>
  <c r="G6" i="12"/>
  <c r="B8"/>
  <c r="E9" s="1"/>
  <c r="C6"/>
  <c r="C7"/>
  <c r="A340" i="3"/>
  <c r="B340" s="1"/>
  <c r="H338"/>
  <c r="D6" i="12" l="1"/>
  <c r="E6"/>
  <c r="A341" i="3"/>
  <c r="B341" s="1"/>
  <c r="H339"/>
  <c r="G8" i="12"/>
  <c r="B10"/>
  <c r="E11" s="1"/>
  <c r="C8"/>
  <c r="C9"/>
  <c r="E8" l="1"/>
  <c r="D8"/>
  <c r="A342" i="3"/>
  <c r="B342" s="1"/>
  <c r="H340"/>
  <c r="G10" i="12"/>
  <c r="B12"/>
  <c r="E13" s="1"/>
  <c r="C10"/>
  <c r="C11"/>
  <c r="D10" l="1"/>
  <c r="E10"/>
  <c r="A343" i="3"/>
  <c r="B343" s="1"/>
  <c r="H341"/>
  <c r="G12" i="12"/>
  <c r="B14"/>
  <c r="E15" s="1"/>
  <c r="C12"/>
  <c r="C13"/>
  <c r="E12" l="1"/>
  <c r="D12"/>
  <c r="A344" i="3"/>
  <c r="B344" s="1"/>
  <c r="H342"/>
  <c r="G14" i="12"/>
  <c r="B16"/>
  <c r="E17" s="1"/>
  <c r="C14"/>
  <c r="C15"/>
  <c r="D14" l="1"/>
  <c r="E14"/>
  <c r="A345" i="3"/>
  <c r="B345" s="1"/>
  <c r="H343"/>
  <c r="G16" i="12"/>
  <c r="B18"/>
  <c r="E19" s="1"/>
  <c r="C16"/>
  <c r="C17"/>
  <c r="E16" l="1"/>
  <c r="D16"/>
  <c r="A346" i="3"/>
  <c r="B346" s="1"/>
  <c r="H344"/>
  <c r="G18" i="12"/>
  <c r="B20"/>
  <c r="E21" s="1"/>
  <c r="C19"/>
  <c r="C18"/>
  <c r="D18" l="1"/>
  <c r="E18"/>
  <c r="A347" i="3"/>
  <c r="B347" s="1"/>
  <c r="H345"/>
  <c r="G20" i="12"/>
  <c r="B22"/>
  <c r="E23" s="1"/>
  <c r="C20"/>
  <c r="C21"/>
  <c r="D20" l="1"/>
  <c r="E20"/>
  <c r="A348" i="3"/>
  <c r="B348" s="1"/>
  <c r="H346"/>
  <c r="G22" i="12"/>
  <c r="B24"/>
  <c r="E25" s="1"/>
  <c r="C22"/>
  <c r="C23"/>
  <c r="E22" l="1"/>
  <c r="D22"/>
  <c r="A349" i="3"/>
  <c r="B349" s="1"/>
  <c r="H347"/>
  <c r="G24" i="12"/>
  <c r="B26"/>
  <c r="E27" s="1"/>
  <c r="C24"/>
  <c r="C25"/>
  <c r="D24" l="1"/>
  <c r="E24"/>
  <c r="A350" i="3"/>
  <c r="B350" s="1"/>
  <c r="H348"/>
  <c r="G26" i="12"/>
  <c r="B28"/>
  <c r="E29" s="1"/>
  <c r="C26"/>
  <c r="C27"/>
  <c r="E26" l="1"/>
  <c r="D26"/>
  <c r="A351" i="3"/>
  <c r="B351" s="1"/>
  <c r="H349"/>
  <c r="G28" i="12"/>
  <c r="B30"/>
  <c r="E31" s="1"/>
  <c r="C28"/>
  <c r="C29"/>
  <c r="D28" l="1"/>
  <c r="E28"/>
  <c r="A352" i="3"/>
  <c r="B352" s="1"/>
  <c r="H350"/>
  <c r="G30" i="12"/>
  <c r="B32"/>
  <c r="E33" s="1"/>
  <c r="C31"/>
  <c r="C30"/>
  <c r="A353" i="3" l="1"/>
  <c r="B353" s="1"/>
  <c r="H351"/>
  <c r="E30" i="12"/>
  <c r="D30"/>
  <c r="G32"/>
  <c r="B34"/>
  <c r="E35" s="1"/>
  <c r="C32"/>
  <c r="C33"/>
  <c r="D32" l="1"/>
  <c r="E32"/>
  <c r="A354" i="3"/>
  <c r="B354" s="1"/>
  <c r="H352"/>
  <c r="G34" i="12"/>
  <c r="B36"/>
  <c r="E37" s="1"/>
  <c r="C34"/>
  <c r="C35"/>
  <c r="D34" l="1"/>
  <c r="E34"/>
  <c r="A355" i="3"/>
  <c r="B355" s="1"/>
  <c r="H353"/>
  <c r="G36" i="12"/>
  <c r="B38"/>
  <c r="E39" s="1"/>
  <c r="C36"/>
  <c r="C37"/>
  <c r="E36" l="1"/>
  <c r="D36"/>
  <c r="A356" i="3"/>
  <c r="B356" s="1"/>
  <c r="H354"/>
  <c r="G38" i="12"/>
  <c r="B40"/>
  <c r="E41" s="1"/>
  <c r="C38"/>
  <c r="C39"/>
  <c r="D38" l="1"/>
  <c r="E38"/>
  <c r="A357" i="3"/>
  <c r="B357" s="1"/>
  <c r="H355"/>
  <c r="G40" i="12"/>
  <c r="B42"/>
  <c r="E43" s="1"/>
  <c r="C40"/>
  <c r="C41"/>
  <c r="E40" l="1"/>
  <c r="D40"/>
  <c r="A358" i="3"/>
  <c r="B358" s="1"/>
  <c r="H356"/>
  <c r="G42" i="12"/>
  <c r="B44"/>
  <c r="E45" s="1"/>
  <c r="C42"/>
  <c r="C43"/>
  <c r="D42" l="1"/>
  <c r="E42"/>
  <c r="A359" i="3"/>
  <c r="B359" s="1"/>
  <c r="H357"/>
  <c r="G44" i="12"/>
  <c r="B46"/>
  <c r="E47" s="1"/>
  <c r="C44"/>
  <c r="C45"/>
  <c r="E44" l="1"/>
  <c r="D44"/>
  <c r="A360" i="3"/>
  <c r="B360" s="1"/>
  <c r="H358"/>
  <c r="G46" i="12"/>
  <c r="B48"/>
  <c r="E49" s="1"/>
  <c r="C46"/>
  <c r="C47"/>
  <c r="D46" l="1"/>
  <c r="E46"/>
  <c r="A361" i="3"/>
  <c r="B361" s="1"/>
  <c r="H359"/>
  <c r="G48" i="12"/>
  <c r="B50"/>
  <c r="E51" s="1"/>
  <c r="C48"/>
  <c r="C49"/>
  <c r="D48" l="1"/>
  <c r="E48"/>
  <c r="A362" i="3"/>
  <c r="B362" s="1"/>
  <c r="H360"/>
  <c r="G50" i="12"/>
  <c r="B52"/>
  <c r="E53" s="1"/>
  <c r="C51"/>
  <c r="C50"/>
  <c r="A363" i="3" l="1"/>
  <c r="B363" s="1"/>
  <c r="H361"/>
  <c r="E50" i="12"/>
  <c r="D50"/>
  <c r="G52"/>
  <c r="B54"/>
  <c r="E55" s="1"/>
  <c r="C52"/>
  <c r="C53"/>
  <c r="D52" l="1"/>
  <c r="E52"/>
  <c r="A364" i="3"/>
  <c r="B364" s="1"/>
  <c r="H362"/>
  <c r="G54" i="12"/>
  <c r="B56"/>
  <c r="E57" s="1"/>
  <c r="C54"/>
  <c r="C55"/>
  <c r="E54" l="1"/>
  <c r="D54"/>
  <c r="A365" i="3"/>
  <c r="B365" s="1"/>
  <c r="H363"/>
  <c r="G56" i="12"/>
  <c r="B58"/>
  <c r="E59" s="1"/>
  <c r="C56"/>
  <c r="C57"/>
  <c r="D56" l="1"/>
  <c r="E56"/>
  <c r="A366" i="3"/>
  <c r="H364"/>
  <c r="G58" i="12"/>
  <c r="B60"/>
  <c r="E61" s="1"/>
  <c r="C59"/>
  <c r="C58"/>
  <c r="H365" i="3" l="1"/>
  <c r="B366"/>
  <c r="E58" i="12"/>
  <c r="D58"/>
  <c r="G60"/>
  <c r="B62"/>
  <c r="C60"/>
  <c r="C61"/>
  <c r="C7" i="1" l="1"/>
  <c r="G6"/>
  <c r="D60" i="12"/>
  <c r="E60"/>
  <c r="B64"/>
  <c r="C62"/>
  <c r="C63"/>
  <c r="G62"/>
  <c r="B66" l="1"/>
  <c r="G64"/>
  <c r="C64"/>
  <c r="C65"/>
  <c r="D62"/>
  <c r="E62"/>
  <c r="E64" l="1"/>
  <c r="D64"/>
  <c r="B6" i="13"/>
  <c r="E7" s="1"/>
  <c r="C66" i="12"/>
  <c r="C67"/>
  <c r="G66"/>
  <c r="B8" i="13" l="1"/>
  <c r="E9" s="1"/>
  <c r="G6"/>
  <c r="C7"/>
  <c r="C6"/>
  <c r="D66" i="12"/>
  <c r="E66"/>
  <c r="E6" i="13" l="1"/>
  <c r="D6"/>
  <c r="G8"/>
  <c r="B10"/>
  <c r="E11" s="1"/>
  <c r="C8"/>
  <c r="C9"/>
  <c r="D8" l="1"/>
  <c r="E8"/>
  <c r="B12"/>
  <c r="E13" s="1"/>
  <c r="G10"/>
  <c r="C10"/>
  <c r="C11"/>
  <c r="E10" l="1"/>
  <c r="D10"/>
  <c r="G12"/>
  <c r="B14"/>
  <c r="E15" s="1"/>
  <c r="C12"/>
  <c r="C13"/>
  <c r="D12" l="1"/>
  <c r="E12"/>
  <c r="B16"/>
  <c r="E17" s="1"/>
  <c r="G14"/>
  <c r="C14"/>
  <c r="C15"/>
  <c r="D14" l="1"/>
  <c r="E14"/>
  <c r="G16"/>
  <c r="B18"/>
  <c r="E19" s="1"/>
  <c r="C16"/>
  <c r="C17"/>
  <c r="E16" l="1"/>
  <c r="D16"/>
  <c r="B20"/>
  <c r="E21" s="1"/>
  <c r="G18"/>
  <c r="C18"/>
  <c r="C19"/>
  <c r="D18" l="1"/>
  <c r="E18"/>
  <c r="G20"/>
  <c r="B22"/>
  <c r="E23" s="1"/>
  <c r="C20"/>
  <c r="C21"/>
  <c r="E20" l="1"/>
  <c r="D20"/>
  <c r="B24"/>
  <c r="E25" s="1"/>
  <c r="G22"/>
  <c r="C22"/>
  <c r="C23"/>
  <c r="D22" l="1"/>
  <c r="E22"/>
  <c r="G24"/>
  <c r="B26"/>
  <c r="E27" s="1"/>
  <c r="C24"/>
  <c r="C25"/>
  <c r="E24" l="1"/>
  <c r="D24"/>
  <c r="B28"/>
  <c r="E29" s="1"/>
  <c r="G26"/>
  <c r="C27"/>
  <c r="C26"/>
  <c r="D26" l="1"/>
  <c r="E26"/>
  <c r="G28"/>
  <c r="B30"/>
  <c r="E31" s="1"/>
  <c r="C28"/>
  <c r="C29"/>
  <c r="D28" l="1"/>
  <c r="E28"/>
  <c r="B32"/>
  <c r="E33" s="1"/>
  <c r="G30"/>
  <c r="C30"/>
  <c r="C31"/>
  <c r="E30" l="1"/>
  <c r="D30"/>
  <c r="G32"/>
  <c r="B34"/>
  <c r="E35" s="1"/>
  <c r="C32"/>
  <c r="C33"/>
  <c r="D32" l="1"/>
  <c r="E32"/>
  <c r="B36"/>
  <c r="E37" s="1"/>
  <c r="G34"/>
  <c r="C35"/>
  <c r="C34"/>
  <c r="E34" l="1"/>
  <c r="D34"/>
  <c r="G36"/>
  <c r="B38"/>
  <c r="E39" s="1"/>
  <c r="C36"/>
  <c r="C37"/>
  <c r="D36" l="1"/>
  <c r="E36"/>
  <c r="B40"/>
  <c r="E41" s="1"/>
  <c r="G38"/>
  <c r="C38"/>
  <c r="C39"/>
  <c r="E38" l="1"/>
  <c r="D38"/>
  <c r="G40"/>
  <c r="B42"/>
  <c r="E43" s="1"/>
  <c r="C40"/>
  <c r="C41"/>
  <c r="D40" l="1"/>
  <c r="E40"/>
  <c r="B44"/>
  <c r="E45" s="1"/>
  <c r="G42"/>
  <c r="C42"/>
  <c r="C43"/>
  <c r="D42" l="1"/>
  <c r="E42"/>
  <c r="G44"/>
  <c r="B46"/>
  <c r="E47" s="1"/>
  <c r="C44"/>
  <c r="C45"/>
  <c r="E44" l="1"/>
  <c r="D44"/>
  <c r="B48"/>
  <c r="E49" s="1"/>
  <c r="G46"/>
  <c r="C46"/>
  <c r="C47"/>
  <c r="D46" l="1"/>
  <c r="E46"/>
  <c r="G48"/>
  <c r="B50"/>
  <c r="E51" s="1"/>
  <c r="C48"/>
  <c r="C49"/>
  <c r="E48" l="1"/>
  <c r="D48"/>
  <c r="B52"/>
  <c r="E53" s="1"/>
  <c r="G50"/>
  <c r="C50"/>
  <c r="C51"/>
  <c r="D50" l="1"/>
  <c r="E50"/>
  <c r="G52"/>
  <c r="B54"/>
  <c r="E55" s="1"/>
  <c r="C52"/>
  <c r="C53"/>
  <c r="E52" l="1"/>
  <c r="D52"/>
  <c r="B56"/>
  <c r="E57" s="1"/>
  <c r="G54"/>
  <c r="C54"/>
  <c r="C55"/>
  <c r="D54" l="1"/>
  <c r="E54"/>
  <c r="G56"/>
  <c r="B58"/>
  <c r="E59" s="1"/>
  <c r="C56"/>
  <c r="C57"/>
  <c r="D56" l="1"/>
  <c r="E56"/>
  <c r="B60"/>
  <c r="E61" s="1"/>
  <c r="G58"/>
  <c r="C59"/>
  <c r="C58"/>
  <c r="E58" l="1"/>
  <c r="D58"/>
  <c r="G60"/>
  <c r="B62"/>
  <c r="C60"/>
  <c r="C61"/>
  <c r="D60" l="1"/>
  <c r="E60"/>
  <c r="B64"/>
  <c r="C62"/>
  <c r="C63"/>
  <c r="G62"/>
  <c r="B6" i="14" l="1"/>
  <c r="E7" s="1"/>
  <c r="C64" i="13"/>
  <c r="G64"/>
  <c r="C65"/>
  <c r="E62"/>
  <c r="D62"/>
  <c r="G6" i="14" l="1"/>
  <c r="B8"/>
  <c r="E9" s="1"/>
  <c r="C6"/>
  <c r="C7"/>
  <c r="D64" i="13"/>
  <c r="E64"/>
  <c r="E6" i="14" l="1"/>
  <c r="D6"/>
  <c r="G8"/>
  <c r="B10"/>
  <c r="E11" s="1"/>
  <c r="C8"/>
  <c r="C9"/>
  <c r="D8" l="1"/>
  <c r="E8"/>
  <c r="G10"/>
  <c r="B12"/>
  <c r="E13" s="1"/>
  <c r="C10"/>
  <c r="C11"/>
  <c r="D10" l="1"/>
  <c r="E10"/>
  <c r="G12"/>
  <c r="B14"/>
  <c r="E15" s="1"/>
  <c r="C12"/>
  <c r="C13"/>
  <c r="E12" l="1"/>
  <c r="D12"/>
  <c r="G14"/>
  <c r="B16"/>
  <c r="E17" s="1"/>
  <c r="C14"/>
  <c r="C15"/>
  <c r="D14" l="1"/>
  <c r="E14"/>
  <c r="G16"/>
  <c r="B18"/>
  <c r="E19" s="1"/>
  <c r="C16"/>
  <c r="C17"/>
  <c r="E16" l="1"/>
  <c r="D16"/>
  <c r="G18"/>
  <c r="B20"/>
  <c r="E21" s="1"/>
  <c r="C18"/>
  <c r="C19"/>
  <c r="D18" l="1"/>
  <c r="E18"/>
  <c r="G20"/>
  <c r="B22"/>
  <c r="E23" s="1"/>
  <c r="C20"/>
  <c r="C21"/>
  <c r="E20" l="1"/>
  <c r="D20"/>
  <c r="G22"/>
  <c r="B24"/>
  <c r="E25" s="1"/>
  <c r="C22"/>
  <c r="C23"/>
  <c r="D22" l="1"/>
  <c r="E22"/>
  <c r="G24"/>
  <c r="B26"/>
  <c r="E27" s="1"/>
  <c r="C24"/>
  <c r="C25"/>
  <c r="D24" l="1"/>
  <c r="E24"/>
  <c r="G26"/>
  <c r="B28"/>
  <c r="E29" s="1"/>
  <c r="C27"/>
  <c r="C26"/>
  <c r="E26" l="1"/>
  <c r="D26"/>
  <c r="G28"/>
  <c r="B30"/>
  <c r="E31" s="1"/>
  <c r="C28"/>
  <c r="C29"/>
  <c r="D28" l="1"/>
  <c r="E28"/>
  <c r="G30"/>
  <c r="B32"/>
  <c r="E33" s="1"/>
  <c r="C30"/>
  <c r="C31"/>
  <c r="E30" l="1"/>
  <c r="D30"/>
  <c r="G32"/>
  <c r="B34"/>
  <c r="E35" s="1"/>
  <c r="C32"/>
  <c r="C33"/>
  <c r="D32" l="1"/>
  <c r="E32"/>
  <c r="G34"/>
  <c r="B36"/>
  <c r="E37" s="1"/>
  <c r="C35"/>
  <c r="C34"/>
  <c r="E34" l="1"/>
  <c r="D34"/>
  <c r="G36"/>
  <c r="B38"/>
  <c r="E39" s="1"/>
  <c r="C36"/>
  <c r="C37"/>
  <c r="D36" l="1"/>
  <c r="E36"/>
  <c r="G38"/>
  <c r="B40"/>
  <c r="E41" s="1"/>
  <c r="C38"/>
  <c r="C39"/>
  <c r="D38" l="1"/>
  <c r="E38"/>
  <c r="G40"/>
  <c r="B42"/>
  <c r="E43" s="1"/>
  <c r="C40"/>
  <c r="C41"/>
  <c r="E40" l="1"/>
  <c r="D40"/>
  <c r="G42"/>
  <c r="B44"/>
  <c r="E45" s="1"/>
  <c r="C42"/>
  <c r="C43"/>
  <c r="D42" l="1"/>
  <c r="E42"/>
  <c r="G44"/>
  <c r="B46"/>
  <c r="E47" s="1"/>
  <c r="C44"/>
  <c r="C45"/>
  <c r="E44" l="1"/>
  <c r="D44"/>
  <c r="G46"/>
  <c r="B48"/>
  <c r="E49" s="1"/>
  <c r="C46"/>
  <c r="C47"/>
  <c r="D46" l="1"/>
  <c r="E46"/>
  <c r="G48"/>
  <c r="B50"/>
  <c r="E51" s="1"/>
  <c r="C48"/>
  <c r="C49"/>
  <c r="E48" l="1"/>
  <c r="D48"/>
  <c r="G50"/>
  <c r="B52"/>
  <c r="E53" s="1"/>
  <c r="C51"/>
  <c r="C50"/>
  <c r="D50" l="1"/>
  <c r="E50"/>
  <c r="G52"/>
  <c r="B54"/>
  <c r="E55" s="1"/>
  <c r="C52"/>
  <c r="C53"/>
  <c r="D52" l="1"/>
  <c r="E52"/>
  <c r="G54"/>
  <c r="B56"/>
  <c r="E57" s="1"/>
  <c r="C54"/>
  <c r="C55"/>
  <c r="E54" l="1"/>
  <c r="D54"/>
  <c r="G56"/>
  <c r="B58"/>
  <c r="E59" s="1"/>
  <c r="C56"/>
  <c r="C57"/>
  <c r="D56" l="1"/>
  <c r="E56"/>
  <c r="G58"/>
  <c r="B60"/>
  <c r="E61" s="1"/>
  <c r="C59"/>
  <c r="C58"/>
  <c r="E58" l="1"/>
  <c r="D58"/>
  <c r="G60"/>
  <c r="B62"/>
  <c r="C60"/>
  <c r="C61"/>
  <c r="D60" l="1"/>
  <c r="E60"/>
  <c r="B64"/>
  <c r="C62"/>
  <c r="C63"/>
  <c r="G62"/>
  <c r="B66" l="1"/>
  <c r="G64"/>
  <c r="C64"/>
  <c r="C65"/>
  <c r="E62"/>
  <c r="D62"/>
  <c r="D64" l="1"/>
  <c r="E64"/>
  <c r="B6" i="15"/>
  <c r="E7" s="1"/>
  <c r="C66" i="14"/>
  <c r="C67"/>
  <c r="G66"/>
  <c r="G6" i="15" l="1"/>
  <c r="B8"/>
  <c r="E9" s="1"/>
  <c r="C7"/>
  <c r="C6"/>
  <c r="D66" i="14"/>
  <c r="E66"/>
  <c r="E6" i="15" l="1"/>
  <c r="D6"/>
  <c r="G8"/>
  <c r="B10"/>
  <c r="E11" s="1"/>
  <c r="C8"/>
  <c r="C9"/>
  <c r="D8" l="1"/>
  <c r="E8"/>
  <c r="G10"/>
  <c r="B12"/>
  <c r="E13" s="1"/>
  <c r="C10"/>
  <c r="C11"/>
  <c r="E10" l="1"/>
  <c r="D10"/>
  <c r="G12"/>
  <c r="B14"/>
  <c r="E15" s="1"/>
  <c r="C12"/>
  <c r="C13"/>
  <c r="D12" l="1"/>
  <c r="E12"/>
  <c r="G14"/>
  <c r="B16"/>
  <c r="E17" s="1"/>
  <c r="C15"/>
  <c r="C14"/>
  <c r="E14" l="1"/>
  <c r="D14"/>
  <c r="G16"/>
  <c r="B18"/>
  <c r="E19" s="1"/>
  <c r="C16"/>
  <c r="C17"/>
  <c r="E16" l="1"/>
  <c r="D16"/>
  <c r="G18"/>
  <c r="B20"/>
  <c r="E21" s="1"/>
  <c r="C18"/>
  <c r="C19"/>
  <c r="E18" l="1"/>
  <c r="D18"/>
  <c r="G20"/>
  <c r="B22"/>
  <c r="E23" s="1"/>
  <c r="C20"/>
  <c r="C21"/>
  <c r="D20" l="1"/>
  <c r="E20"/>
  <c r="G22"/>
  <c r="B24"/>
  <c r="E25" s="1"/>
  <c r="C22"/>
  <c r="C23"/>
  <c r="E22" l="1"/>
  <c r="D22"/>
  <c r="G24"/>
  <c r="B26"/>
  <c r="E27" s="1"/>
  <c r="C24"/>
  <c r="C25"/>
  <c r="D24" l="1"/>
  <c r="E24"/>
  <c r="G26"/>
  <c r="B28"/>
  <c r="E29" s="1"/>
  <c r="C26"/>
  <c r="C27"/>
  <c r="E26" l="1"/>
  <c r="D26"/>
  <c r="G28"/>
  <c r="B30"/>
  <c r="E31" s="1"/>
  <c r="C28"/>
  <c r="C29"/>
  <c r="D28" l="1"/>
  <c r="E28"/>
  <c r="G30"/>
  <c r="B32"/>
  <c r="E33" s="1"/>
  <c r="C30"/>
  <c r="C31"/>
  <c r="E30" l="1"/>
  <c r="D30"/>
  <c r="G32"/>
  <c r="B34"/>
  <c r="E35" s="1"/>
  <c r="C32"/>
  <c r="C33"/>
  <c r="E32" l="1"/>
  <c r="D32"/>
  <c r="G34"/>
  <c r="B36"/>
  <c r="E37" s="1"/>
  <c r="C34"/>
  <c r="C35"/>
  <c r="D34" l="1"/>
  <c r="E34"/>
  <c r="G36"/>
  <c r="B38"/>
  <c r="E39" s="1"/>
  <c r="C36"/>
  <c r="C37"/>
  <c r="E36" l="1"/>
  <c r="D36"/>
  <c r="G38"/>
  <c r="B40"/>
  <c r="E41" s="1"/>
  <c r="C38"/>
  <c r="C39"/>
  <c r="D38" l="1"/>
  <c r="E38"/>
  <c r="G40"/>
  <c r="B42"/>
  <c r="E43" s="1"/>
  <c r="C40"/>
  <c r="C41"/>
  <c r="E40" l="1"/>
  <c r="D40"/>
  <c r="G42"/>
  <c r="B44"/>
  <c r="E45" s="1"/>
  <c r="C42"/>
  <c r="C43"/>
  <c r="D42" l="1"/>
  <c r="E42"/>
  <c r="G44"/>
  <c r="B46"/>
  <c r="E47" s="1"/>
  <c r="C44"/>
  <c r="C45"/>
  <c r="E44" l="1"/>
  <c r="D44"/>
  <c r="G46"/>
  <c r="B48"/>
  <c r="E49" s="1"/>
  <c r="C46"/>
  <c r="C47"/>
  <c r="E46" l="1"/>
  <c r="D46"/>
  <c r="G48"/>
  <c r="B50"/>
  <c r="E51" s="1"/>
  <c r="C48"/>
  <c r="C49"/>
  <c r="D48" l="1"/>
  <c r="E48"/>
  <c r="G50"/>
  <c r="B52"/>
  <c r="E53" s="1"/>
  <c r="C50"/>
  <c r="C51"/>
  <c r="E50" l="1"/>
  <c r="D50"/>
  <c r="G52"/>
  <c r="B54"/>
  <c r="E55" s="1"/>
  <c r="C52"/>
  <c r="C53"/>
  <c r="D52" l="1"/>
  <c r="E52"/>
  <c r="G54"/>
  <c r="B56"/>
  <c r="E57" s="1"/>
  <c r="C54"/>
  <c r="C55"/>
  <c r="E54" l="1"/>
  <c r="D54"/>
  <c r="G56"/>
  <c r="B58"/>
  <c r="E59" s="1"/>
  <c r="C56"/>
  <c r="C57"/>
  <c r="D56" l="1"/>
  <c r="E56"/>
  <c r="G58"/>
  <c r="B60"/>
  <c r="E61" s="1"/>
  <c r="C58"/>
  <c r="C59"/>
  <c r="E58" l="1"/>
  <c r="D58"/>
  <c r="G60"/>
  <c r="B62"/>
  <c r="C60"/>
  <c r="C61"/>
  <c r="E60" l="1"/>
  <c r="D60"/>
  <c r="B64"/>
  <c r="C62"/>
  <c r="G62"/>
  <c r="C63"/>
  <c r="B66" l="1"/>
  <c r="C64"/>
  <c r="C65"/>
  <c r="G64"/>
  <c r="D62"/>
  <c r="E62"/>
  <c r="B6" i="16" l="1"/>
  <c r="E7" s="1"/>
  <c r="C66" i="15"/>
  <c r="G66"/>
  <c r="C67"/>
  <c r="E64"/>
  <c r="D64"/>
  <c r="G6" i="16" l="1"/>
  <c r="B8"/>
  <c r="E9" s="1"/>
  <c r="C6"/>
  <c r="C7"/>
  <c r="D66" i="15"/>
  <c r="E66"/>
  <c r="E6" i="16" l="1"/>
  <c r="D6"/>
  <c r="G8"/>
  <c r="B10"/>
  <c r="E11" s="1"/>
  <c r="C8"/>
  <c r="C9"/>
  <c r="D8" l="1"/>
  <c r="E8"/>
  <c r="G10"/>
  <c r="B12"/>
  <c r="E13" s="1"/>
  <c r="C10"/>
  <c r="C11"/>
  <c r="E10" l="1"/>
  <c r="D10"/>
  <c r="G12"/>
  <c r="B14"/>
  <c r="E15" s="1"/>
  <c r="C12"/>
  <c r="C13"/>
  <c r="E12" l="1"/>
  <c r="D12"/>
  <c r="G14"/>
  <c r="B16"/>
  <c r="E17" s="1"/>
  <c r="C14"/>
  <c r="C15"/>
  <c r="D14" l="1"/>
  <c r="E14"/>
  <c r="G16"/>
  <c r="B18"/>
  <c r="E19" s="1"/>
  <c r="C16"/>
  <c r="C17"/>
  <c r="E16" l="1"/>
  <c r="D16"/>
  <c r="G18"/>
  <c r="B20"/>
  <c r="E21" s="1"/>
  <c r="C18"/>
  <c r="C19"/>
  <c r="D18" l="1"/>
  <c r="E18"/>
  <c r="G20"/>
  <c r="B22"/>
  <c r="E23" s="1"/>
  <c r="C20"/>
  <c r="C21"/>
  <c r="E20" l="1"/>
  <c r="D20"/>
  <c r="G22"/>
  <c r="B24"/>
  <c r="E25" s="1"/>
  <c r="C22"/>
  <c r="C23"/>
  <c r="D22" l="1"/>
  <c r="E22"/>
  <c r="G24"/>
  <c r="B26"/>
  <c r="E27" s="1"/>
  <c r="C24"/>
  <c r="C25"/>
  <c r="E24" l="1"/>
  <c r="D24"/>
  <c r="G26"/>
  <c r="B28"/>
  <c r="E29" s="1"/>
  <c r="C26"/>
  <c r="C27"/>
  <c r="E26" l="1"/>
  <c r="D26"/>
  <c r="G28"/>
  <c r="B30"/>
  <c r="E31" s="1"/>
  <c r="C28"/>
  <c r="C29"/>
  <c r="D28" l="1"/>
  <c r="E28"/>
  <c r="G30"/>
  <c r="B32"/>
  <c r="E33" s="1"/>
  <c r="C30"/>
  <c r="C31"/>
  <c r="E30" l="1"/>
  <c r="D30"/>
  <c r="G32"/>
  <c r="B34"/>
  <c r="E35" s="1"/>
  <c r="C32"/>
  <c r="C33"/>
  <c r="D32" l="1"/>
  <c r="E32"/>
  <c r="G34"/>
  <c r="B36"/>
  <c r="E37" s="1"/>
  <c r="C34"/>
  <c r="C35"/>
  <c r="E34" l="1"/>
  <c r="D34"/>
  <c r="G36"/>
  <c r="B38"/>
  <c r="E39" s="1"/>
  <c r="C36"/>
  <c r="C37"/>
  <c r="D36" l="1"/>
  <c r="E36"/>
  <c r="G38"/>
  <c r="B40"/>
  <c r="E41" s="1"/>
  <c r="C38"/>
  <c r="C39"/>
  <c r="E38" l="1"/>
  <c r="D38"/>
  <c r="G40"/>
  <c r="B42"/>
  <c r="E43" s="1"/>
  <c r="C40"/>
  <c r="C41"/>
  <c r="E40" l="1"/>
  <c r="D40"/>
  <c r="G42"/>
  <c r="B44"/>
  <c r="E45" s="1"/>
  <c r="C42"/>
  <c r="C43"/>
  <c r="D42" l="1"/>
  <c r="E42"/>
  <c r="G44"/>
  <c r="B46"/>
  <c r="E47" s="1"/>
  <c r="C44"/>
  <c r="C45"/>
  <c r="E44" l="1"/>
  <c r="D44"/>
  <c r="G46"/>
  <c r="B48"/>
  <c r="E49" s="1"/>
  <c r="C46"/>
  <c r="C47"/>
  <c r="D46" l="1"/>
  <c r="E46"/>
  <c r="G48"/>
  <c r="B50"/>
  <c r="E51" s="1"/>
  <c r="C48"/>
  <c r="C49"/>
  <c r="E48" l="1"/>
  <c r="D48"/>
  <c r="G50"/>
  <c r="B52"/>
  <c r="E53" s="1"/>
  <c r="C50"/>
  <c r="C51"/>
  <c r="D50" l="1"/>
  <c r="E50"/>
  <c r="G52"/>
  <c r="B54"/>
  <c r="E55" s="1"/>
  <c r="C52"/>
  <c r="C53"/>
  <c r="E52" l="1"/>
  <c r="D52"/>
  <c r="G54"/>
  <c r="B56"/>
  <c r="E57" s="1"/>
  <c r="C54"/>
  <c r="C55"/>
  <c r="E54" l="1"/>
  <c r="D54"/>
  <c r="G56"/>
  <c r="B58"/>
  <c r="E59" s="1"/>
  <c r="C56"/>
  <c r="C57"/>
  <c r="D56" l="1"/>
  <c r="E56"/>
  <c r="G58"/>
  <c r="B60"/>
  <c r="E61" s="1"/>
  <c r="C58"/>
  <c r="C59"/>
  <c r="E58" l="1"/>
  <c r="D58"/>
  <c r="G60"/>
  <c r="B62"/>
  <c r="C60"/>
  <c r="C61"/>
  <c r="D60" l="1"/>
  <c r="E60"/>
  <c r="B64"/>
  <c r="C62"/>
  <c r="G62"/>
  <c r="C63"/>
  <c r="C64" l="1"/>
  <c r="B6" i="17"/>
  <c r="E7" s="1"/>
  <c r="C65" i="16"/>
  <c r="G64"/>
  <c r="E62"/>
  <c r="D62"/>
  <c r="D65" l="1"/>
  <c r="D64"/>
  <c r="E64"/>
  <c r="B8" i="17"/>
  <c r="E9" s="1"/>
  <c r="G6"/>
  <c r="C6"/>
  <c r="C7"/>
  <c r="D6" l="1"/>
  <c r="E6"/>
  <c r="G8"/>
  <c r="B10"/>
  <c r="E11" s="1"/>
  <c r="C8"/>
  <c r="C9"/>
  <c r="D8" l="1"/>
  <c r="E8"/>
  <c r="B12"/>
  <c r="E13" s="1"/>
  <c r="G10"/>
  <c r="C10"/>
  <c r="C11"/>
  <c r="E10" l="1"/>
  <c r="D10"/>
  <c r="G12"/>
  <c r="B14"/>
  <c r="E15" s="1"/>
  <c r="C12"/>
  <c r="C13"/>
  <c r="D12" l="1"/>
  <c r="E12"/>
  <c r="B16"/>
  <c r="E17" s="1"/>
  <c r="G14"/>
  <c r="C14"/>
  <c r="C15"/>
  <c r="E14" l="1"/>
  <c r="D14"/>
  <c r="G16"/>
  <c r="B18"/>
  <c r="E19" s="1"/>
  <c r="C16"/>
  <c r="C17"/>
  <c r="D16" l="1"/>
  <c r="E16"/>
  <c r="B20"/>
  <c r="E21" s="1"/>
  <c r="G18"/>
  <c r="C18"/>
  <c r="C19"/>
  <c r="E18" l="1"/>
  <c r="D18"/>
  <c r="G20"/>
  <c r="B22"/>
  <c r="E23" s="1"/>
  <c r="C20"/>
  <c r="C21"/>
  <c r="D20" l="1"/>
  <c r="E20"/>
  <c r="B24"/>
  <c r="E25" s="1"/>
  <c r="G22"/>
  <c r="C22"/>
  <c r="C23"/>
  <c r="D22" l="1"/>
  <c r="E22"/>
  <c r="G24"/>
  <c r="B26"/>
  <c r="E27" s="1"/>
  <c r="C24"/>
  <c r="C25"/>
  <c r="E24" l="1"/>
  <c r="D24"/>
  <c r="B28"/>
  <c r="E29" s="1"/>
  <c r="G26"/>
  <c r="C26"/>
  <c r="C27"/>
  <c r="D26" l="1"/>
  <c r="E26"/>
  <c r="G28"/>
  <c r="B30"/>
  <c r="E31" s="1"/>
  <c r="C28"/>
  <c r="C29"/>
  <c r="E28" l="1"/>
  <c r="D28"/>
  <c r="B32"/>
  <c r="E33" s="1"/>
  <c r="G30"/>
  <c r="C30"/>
  <c r="C31"/>
  <c r="D30" l="1"/>
  <c r="E30"/>
  <c r="G32"/>
  <c r="B34"/>
  <c r="E35" s="1"/>
  <c r="C32"/>
  <c r="C33"/>
  <c r="E32" l="1"/>
  <c r="D32"/>
  <c r="B36"/>
  <c r="E37" s="1"/>
  <c r="G34"/>
  <c r="C34"/>
  <c r="C35"/>
  <c r="D34" l="1"/>
  <c r="E34"/>
  <c r="G36"/>
  <c r="B38"/>
  <c r="E39" s="1"/>
  <c r="C36"/>
  <c r="C37"/>
  <c r="D36" l="1"/>
  <c r="E36"/>
  <c r="B40"/>
  <c r="E41" s="1"/>
  <c r="G38"/>
  <c r="C38"/>
  <c r="C39"/>
  <c r="E38" l="1"/>
  <c r="D38"/>
  <c r="G40"/>
  <c r="B42"/>
  <c r="E43" s="1"/>
  <c r="C40"/>
  <c r="C41"/>
  <c r="D40" l="1"/>
  <c r="E40"/>
  <c r="B44"/>
  <c r="E45" s="1"/>
  <c r="G42"/>
  <c r="C42"/>
  <c r="C43"/>
  <c r="E42" l="1"/>
  <c r="D42"/>
  <c r="G44"/>
  <c r="B46"/>
  <c r="E47" s="1"/>
  <c r="C44"/>
  <c r="C45"/>
  <c r="D44" l="1"/>
  <c r="E44"/>
  <c r="B48"/>
  <c r="E49" s="1"/>
  <c r="G46"/>
  <c r="C46"/>
  <c r="C47"/>
  <c r="E46" l="1"/>
  <c r="D46"/>
  <c r="G48"/>
  <c r="B50"/>
  <c r="E51" s="1"/>
  <c r="C48"/>
  <c r="C49"/>
  <c r="D48" l="1"/>
  <c r="E48"/>
  <c r="B52"/>
  <c r="E53" s="1"/>
  <c r="G50"/>
  <c r="C50"/>
  <c r="C51"/>
  <c r="D50" l="1"/>
  <c r="E50"/>
  <c r="G52"/>
  <c r="B54"/>
  <c r="E55" s="1"/>
  <c r="C52"/>
  <c r="C53"/>
  <c r="E52" l="1"/>
  <c r="D52"/>
  <c r="B56"/>
  <c r="E57" s="1"/>
  <c r="G54"/>
  <c r="C54"/>
  <c r="C55"/>
  <c r="D54" l="1"/>
  <c r="E54"/>
  <c r="G56"/>
  <c r="B58"/>
  <c r="E59" s="1"/>
  <c r="C56"/>
  <c r="C57"/>
  <c r="E56" l="1"/>
  <c r="D56"/>
  <c r="B60"/>
  <c r="E61" s="1"/>
  <c r="G58"/>
  <c r="C58"/>
  <c r="C59"/>
  <c r="D58" l="1"/>
  <c r="E58"/>
  <c r="G60"/>
  <c r="B62"/>
  <c r="C60"/>
  <c r="C61"/>
  <c r="E60" l="1"/>
  <c r="D60"/>
  <c r="B64"/>
  <c r="C62"/>
  <c r="G62"/>
  <c r="C63"/>
  <c r="B66" l="1"/>
  <c r="C64"/>
  <c r="C65"/>
  <c r="G64"/>
  <c r="D62"/>
  <c r="E62"/>
  <c r="B6" i="18" l="1"/>
  <c r="E7" s="1"/>
  <c r="C66" i="17"/>
  <c r="G66"/>
  <c r="C67"/>
  <c r="D64"/>
  <c r="E64"/>
  <c r="G6" i="18" l="1"/>
  <c r="B8"/>
  <c r="E9" s="1"/>
  <c r="C6"/>
  <c r="C7"/>
  <c r="E66" i="17"/>
  <c r="D66"/>
  <c r="D6" i="18" l="1"/>
  <c r="E6"/>
  <c r="B10"/>
  <c r="E11" s="1"/>
  <c r="G8"/>
  <c r="C8"/>
  <c r="C9"/>
  <c r="E8" l="1"/>
  <c r="D8"/>
  <c r="G10"/>
  <c r="B12"/>
  <c r="E13" s="1"/>
  <c r="C10"/>
  <c r="C11"/>
  <c r="D10" l="1"/>
  <c r="E10"/>
  <c r="B14"/>
  <c r="E15" s="1"/>
  <c r="G12"/>
  <c r="C12"/>
  <c r="C13"/>
  <c r="E12" l="1"/>
  <c r="D12"/>
  <c r="G14"/>
  <c r="B16"/>
  <c r="E17" s="1"/>
  <c r="C14"/>
  <c r="C15"/>
  <c r="D14" l="1"/>
  <c r="E14"/>
  <c r="B18"/>
  <c r="E19" s="1"/>
  <c r="G16"/>
  <c r="C16"/>
  <c r="C17"/>
  <c r="D16" l="1"/>
  <c r="E16"/>
  <c r="G18"/>
  <c r="B20"/>
  <c r="E21" s="1"/>
  <c r="C18"/>
  <c r="C19"/>
  <c r="E18" l="1"/>
  <c r="D18"/>
  <c r="B22"/>
  <c r="E23" s="1"/>
  <c r="G20"/>
  <c r="C20"/>
  <c r="C21"/>
  <c r="D20" l="1"/>
  <c r="E20"/>
  <c r="G22"/>
  <c r="B24"/>
  <c r="E25" s="1"/>
  <c r="C22"/>
  <c r="C23"/>
  <c r="E22" l="1"/>
  <c r="D22"/>
  <c r="B26"/>
  <c r="E27" s="1"/>
  <c r="G24"/>
  <c r="C24"/>
  <c r="C25"/>
  <c r="D24" l="1"/>
  <c r="E24"/>
  <c r="G26"/>
  <c r="B28"/>
  <c r="E29" s="1"/>
  <c r="C26"/>
  <c r="C27"/>
  <c r="E26" l="1"/>
  <c r="D26"/>
  <c r="B30"/>
  <c r="E31" s="1"/>
  <c r="G28"/>
  <c r="C28"/>
  <c r="C29"/>
  <c r="D28" l="1"/>
  <c r="E28"/>
  <c r="G30"/>
  <c r="B32"/>
  <c r="E33" s="1"/>
  <c r="C30"/>
  <c r="C31"/>
  <c r="D30" l="1"/>
  <c r="E30"/>
  <c r="B34"/>
  <c r="E35" s="1"/>
  <c r="G32"/>
  <c r="C32"/>
  <c r="C33"/>
  <c r="E32" l="1"/>
  <c r="D32"/>
  <c r="G34"/>
  <c r="B36"/>
  <c r="E37" s="1"/>
  <c r="C34"/>
  <c r="C35"/>
  <c r="D34" l="1"/>
  <c r="E34"/>
  <c r="B38"/>
  <c r="E39" s="1"/>
  <c r="G36"/>
  <c r="C36"/>
  <c r="C37"/>
  <c r="E36" l="1"/>
  <c r="D36"/>
  <c r="G38"/>
  <c r="C38"/>
  <c r="B40"/>
  <c r="E41" s="1"/>
  <c r="C39"/>
  <c r="G40" l="1"/>
  <c r="B42"/>
  <c r="E43" s="1"/>
  <c r="C40"/>
  <c r="C41"/>
  <c r="D38"/>
  <c r="E38"/>
  <c r="E40" l="1"/>
  <c r="D40"/>
  <c r="G42"/>
  <c r="B44"/>
  <c r="E45" s="1"/>
  <c r="C42"/>
  <c r="C43"/>
  <c r="D42" l="1"/>
  <c r="E42"/>
  <c r="G44"/>
  <c r="B46"/>
  <c r="E47" s="1"/>
  <c r="C44"/>
  <c r="C45"/>
  <c r="D44" l="1"/>
  <c r="E44"/>
  <c r="G46"/>
  <c r="B48"/>
  <c r="E49" s="1"/>
  <c r="C46"/>
  <c r="C47"/>
  <c r="E46" l="1"/>
  <c r="D46"/>
  <c r="G48"/>
  <c r="B50"/>
  <c r="E51" s="1"/>
  <c r="C48"/>
  <c r="C49"/>
  <c r="D48" l="1"/>
  <c r="E48"/>
  <c r="G50"/>
  <c r="B52"/>
  <c r="E53" s="1"/>
  <c r="C50"/>
  <c r="C51"/>
  <c r="E50" l="1"/>
  <c r="D50"/>
  <c r="G52"/>
  <c r="B54"/>
  <c r="E55" s="1"/>
  <c r="C52"/>
  <c r="C53"/>
  <c r="D52" l="1"/>
  <c r="E52"/>
  <c r="G54"/>
  <c r="B56"/>
  <c r="E57" s="1"/>
  <c r="C54"/>
  <c r="C55"/>
  <c r="E54" l="1"/>
  <c r="D54"/>
  <c r="G56"/>
  <c r="B58"/>
  <c r="E59" s="1"/>
  <c r="C56"/>
  <c r="C57"/>
  <c r="D56" l="1"/>
  <c r="E56"/>
  <c r="G58"/>
  <c r="C58"/>
  <c r="B60"/>
  <c r="E61" s="1"/>
  <c r="C59"/>
  <c r="G60" l="1"/>
  <c r="B62"/>
  <c r="C60"/>
  <c r="C61"/>
  <c r="D58"/>
  <c r="E58"/>
  <c r="E60" l="1"/>
  <c r="D60"/>
  <c r="C62"/>
  <c r="B64"/>
  <c r="G62"/>
  <c r="C63"/>
  <c r="D62" l="1"/>
  <c r="E62"/>
  <c r="C64"/>
  <c r="B6" i="19"/>
  <c r="E7" s="1"/>
  <c r="C65" i="18"/>
  <c r="G64"/>
  <c r="E64" l="1"/>
  <c r="D65"/>
  <c r="D64"/>
  <c r="G6" i="19"/>
  <c r="B8"/>
  <c r="E9" s="1"/>
  <c r="C6"/>
  <c r="C7"/>
  <c r="E6" l="1"/>
  <c r="D6"/>
  <c r="G8"/>
  <c r="B10"/>
  <c r="E11" s="1"/>
  <c r="C8"/>
  <c r="C9"/>
  <c r="D8" l="1"/>
  <c r="E8"/>
  <c r="G10"/>
  <c r="C10"/>
  <c r="B12"/>
  <c r="E13" s="1"/>
  <c r="C11"/>
  <c r="G12" l="1"/>
  <c r="B14"/>
  <c r="E15" s="1"/>
  <c r="C12"/>
  <c r="C13"/>
  <c r="E10"/>
  <c r="D10"/>
  <c r="E12" l="1"/>
  <c r="D12"/>
  <c r="G14"/>
  <c r="C14"/>
  <c r="B16"/>
  <c r="E17" s="1"/>
  <c r="C15"/>
  <c r="G16" l="1"/>
  <c r="B18"/>
  <c r="E19" s="1"/>
  <c r="C16"/>
  <c r="C17"/>
  <c r="D14"/>
  <c r="E14"/>
  <c r="E16" l="1"/>
  <c r="D16"/>
  <c r="G18"/>
  <c r="C18"/>
  <c r="B20"/>
  <c r="E21" s="1"/>
  <c r="C19"/>
  <c r="G20" l="1"/>
  <c r="B22"/>
  <c r="E23" s="1"/>
  <c r="C20"/>
  <c r="C21"/>
  <c r="D18"/>
  <c r="E18"/>
  <c r="E20" l="1"/>
  <c r="D20"/>
  <c r="G22"/>
  <c r="C22"/>
  <c r="B24"/>
  <c r="E25" s="1"/>
  <c r="C23"/>
  <c r="G24" l="1"/>
  <c r="B26"/>
  <c r="E27" s="1"/>
  <c r="C24"/>
  <c r="C25"/>
  <c r="D22"/>
  <c r="E22"/>
  <c r="E24" l="1"/>
  <c r="D24"/>
  <c r="G26"/>
  <c r="B28"/>
  <c r="E29" s="1"/>
  <c r="C26"/>
  <c r="C27"/>
  <c r="E26" l="1"/>
  <c r="D26"/>
  <c r="G28"/>
  <c r="B30"/>
  <c r="E31" s="1"/>
  <c r="C28"/>
  <c r="C29"/>
  <c r="D28" l="1"/>
  <c r="E28"/>
  <c r="G30"/>
  <c r="B32"/>
  <c r="E33" s="1"/>
  <c r="C30"/>
  <c r="C31"/>
  <c r="E30" l="1"/>
  <c r="D30"/>
  <c r="G32"/>
  <c r="B34"/>
  <c r="E35" s="1"/>
  <c r="C32"/>
  <c r="C33"/>
  <c r="D32" l="1"/>
  <c r="E32"/>
  <c r="G34"/>
  <c r="B36"/>
  <c r="E37" s="1"/>
  <c r="C34"/>
  <c r="C35"/>
  <c r="E34" l="1"/>
  <c r="D34"/>
  <c r="G36"/>
  <c r="B38"/>
  <c r="E39" s="1"/>
  <c r="C36"/>
  <c r="C37"/>
  <c r="D36" l="1"/>
  <c r="E36"/>
  <c r="G38"/>
  <c r="C38"/>
  <c r="B40"/>
  <c r="E41" s="1"/>
  <c r="C39"/>
  <c r="G40" l="1"/>
  <c r="B42"/>
  <c r="E43" s="1"/>
  <c r="C40"/>
  <c r="C41"/>
  <c r="E38"/>
  <c r="D38"/>
  <c r="E40" l="1"/>
  <c r="D40"/>
  <c r="G42"/>
  <c r="C42"/>
  <c r="B44"/>
  <c r="E45" s="1"/>
  <c r="C43"/>
  <c r="G44" l="1"/>
  <c r="B46"/>
  <c r="E47" s="1"/>
  <c r="C44"/>
  <c r="C45"/>
  <c r="D42"/>
  <c r="E42"/>
  <c r="E44" l="1"/>
  <c r="D44"/>
  <c r="G46"/>
  <c r="C46"/>
  <c r="B48"/>
  <c r="E49" s="1"/>
  <c r="C47"/>
  <c r="G48" l="1"/>
  <c r="B50"/>
  <c r="E51" s="1"/>
  <c r="C48"/>
  <c r="C49"/>
  <c r="D46"/>
  <c r="E46"/>
  <c r="E48" l="1"/>
  <c r="D48"/>
  <c r="G50"/>
  <c r="C50"/>
  <c r="B52"/>
  <c r="E53" s="1"/>
  <c r="C51"/>
  <c r="G52" l="1"/>
  <c r="B54"/>
  <c r="E55" s="1"/>
  <c r="C52"/>
  <c r="C53"/>
  <c r="D50"/>
  <c r="E50"/>
  <c r="E52" l="1"/>
  <c r="D52"/>
  <c r="G54"/>
  <c r="B56"/>
  <c r="E57" s="1"/>
  <c r="C54"/>
  <c r="C55"/>
  <c r="E54" l="1"/>
  <c r="D54"/>
  <c r="G56"/>
  <c r="B58"/>
  <c r="E59" s="1"/>
  <c r="C56"/>
  <c r="C57"/>
  <c r="D56" l="1"/>
  <c r="E56"/>
  <c r="G58"/>
  <c r="B60"/>
  <c r="E61" s="1"/>
  <c r="C58"/>
  <c r="C59"/>
  <c r="E58" l="1"/>
  <c r="D58"/>
  <c r="G60"/>
  <c r="B62"/>
  <c r="C60"/>
  <c r="C61"/>
  <c r="D60" l="1"/>
  <c r="E60"/>
  <c r="B64"/>
  <c r="C62"/>
  <c r="C63"/>
  <c r="G62"/>
  <c r="B66" l="1"/>
  <c r="C64"/>
  <c r="G64"/>
  <c r="C65"/>
  <c r="E62"/>
  <c r="D62"/>
  <c r="C66" l="1"/>
  <c r="C67"/>
  <c r="G66"/>
  <c r="D64"/>
  <c r="E64"/>
  <c r="E66" l="1"/>
  <c r="D66"/>
</calcChain>
</file>

<file path=xl/sharedStrings.xml><?xml version="1.0" encoding="utf-8"?>
<sst xmlns="http://schemas.openxmlformats.org/spreadsheetml/2006/main" count="1401" uniqueCount="442">
  <si>
    <t>Nyårsdagen</t>
  </si>
  <si>
    <t>Januari</t>
  </si>
  <si>
    <t>Datum</t>
  </si>
  <si>
    <t>Nyårsafton</t>
  </si>
  <si>
    <t>Tacksägelsedagen</t>
  </si>
  <si>
    <t>Svea</t>
  </si>
  <si>
    <t>Rut</t>
  </si>
  <si>
    <t>Erland</t>
  </si>
  <si>
    <t>Henrik</t>
  </si>
  <si>
    <t>Erika</t>
  </si>
  <si>
    <t>Diana</t>
  </si>
  <si>
    <t>Kyndelsmässodagen</t>
  </si>
  <si>
    <t>Iris</t>
  </si>
  <si>
    <t>Valentin</t>
  </si>
  <si>
    <t>Sigfrid</t>
  </si>
  <si>
    <t>Vivianne</t>
  </si>
  <si>
    <t>Hilding</t>
  </si>
  <si>
    <t>Pia</t>
  </si>
  <si>
    <t>Lage</t>
  </si>
  <si>
    <t>Maria</t>
  </si>
  <si>
    <t>Camilla</t>
  </si>
  <si>
    <t>Siv</t>
  </si>
  <si>
    <t>Viktoria</t>
  </si>
  <si>
    <t>Greger</t>
  </si>
  <si>
    <t>Gertrud</t>
  </si>
  <si>
    <t>Bengt</t>
  </si>
  <si>
    <t>Emanuel</t>
  </si>
  <si>
    <t>Ester</t>
  </si>
  <si>
    <t>Liv</t>
  </si>
  <si>
    <t>Tiburtius</t>
  </si>
  <si>
    <t>Vega</t>
  </si>
  <si>
    <t>Markus</t>
  </si>
  <si>
    <t>Engelbrekt</t>
  </si>
  <si>
    <t>Tyko</t>
  </si>
  <si>
    <t>Mariana</t>
  </si>
  <si>
    <t>Valborg</t>
  </si>
  <si>
    <t>Åke</t>
  </si>
  <si>
    <t>Erik</t>
  </si>
  <si>
    <t>Urban</t>
  </si>
  <si>
    <t>Bo</t>
  </si>
  <si>
    <t>Eskil</t>
  </si>
  <si>
    <t>Linda</t>
  </si>
  <si>
    <t>Leo</t>
  </si>
  <si>
    <t>Aurora</t>
  </si>
  <si>
    <t>Klas</t>
  </si>
  <si>
    <t>Kjell</t>
  </si>
  <si>
    <t>Folke</t>
  </si>
  <si>
    <t>Bruno</t>
  </si>
  <si>
    <t>Sara</t>
  </si>
  <si>
    <t>Johanna</t>
  </si>
  <si>
    <t>Emma</t>
  </si>
  <si>
    <t>Jakob</t>
  </si>
  <si>
    <t>Jesper</t>
  </si>
  <si>
    <t>Marta</t>
  </si>
  <si>
    <t>Olof</t>
  </si>
  <si>
    <t>Algot</t>
  </si>
  <si>
    <t>Per</t>
  </si>
  <si>
    <t>Tage</t>
  </si>
  <si>
    <t>Roland</t>
  </si>
  <si>
    <t>Lars</t>
  </si>
  <si>
    <t>Susanna</t>
  </si>
  <si>
    <t>Klara</t>
  </si>
  <si>
    <t>Kaj</t>
  </si>
  <si>
    <t>Uno</t>
  </si>
  <si>
    <t>Brynolf</t>
  </si>
  <si>
    <t>Bartolomeus</t>
  </si>
  <si>
    <t>Östen</t>
  </si>
  <si>
    <t>Samuel</t>
  </si>
  <si>
    <t>Gisela</t>
  </si>
  <si>
    <t>Sture</t>
  </si>
  <si>
    <t>Ida</t>
  </si>
  <si>
    <t>Orvar</t>
  </si>
  <si>
    <t>Fredrika</t>
  </si>
  <si>
    <t>Matteus</t>
  </si>
  <si>
    <t>Tryggve</t>
  </si>
  <si>
    <t>Helge</t>
  </si>
  <si>
    <t>Bror</t>
  </si>
  <si>
    <t>Nils</t>
  </si>
  <si>
    <t>Stellan</t>
  </si>
  <si>
    <t>Finn</t>
  </si>
  <si>
    <t>Lukas</t>
  </si>
  <si>
    <t>Sibylla</t>
  </si>
  <si>
    <t>Sabina</t>
  </si>
  <si>
    <t>Viola</t>
  </si>
  <si>
    <t>Allhelgonadagen</t>
  </si>
  <si>
    <t>Tobias</t>
  </si>
  <si>
    <t>Sverker</t>
  </si>
  <si>
    <t>Vendela</t>
  </si>
  <si>
    <t>Mårten,</t>
  </si>
  <si>
    <t>Leopold</t>
  </si>
  <si>
    <t>Klemens</t>
  </si>
  <si>
    <t>Linus</t>
  </si>
  <si>
    <t>Malte</t>
  </si>
  <si>
    <t>Sune</t>
  </si>
  <si>
    <t>Lydia</t>
  </si>
  <si>
    <t>Sven</t>
  </si>
  <si>
    <t>Virginia</t>
  </si>
  <si>
    <t>Anna</t>
  </si>
  <si>
    <t>Lucia</t>
  </si>
  <si>
    <t>Gottfrid</t>
  </si>
  <si>
    <t>Assar</t>
  </si>
  <si>
    <t>Stig</t>
  </si>
  <si>
    <t>Abraham</t>
  </si>
  <si>
    <t>Isak</t>
  </si>
  <si>
    <t>Tomas</t>
  </si>
  <si>
    <t>Adam</t>
  </si>
  <si>
    <t>Eva</t>
  </si>
  <si>
    <t>Juldagen</t>
  </si>
  <si>
    <t>Sylvester</t>
  </si>
  <si>
    <t>Alfred,Alfrida</t>
  </si>
  <si>
    <t>Hanna,Hannele</t>
  </si>
  <si>
    <t>August,Augusta</t>
  </si>
  <si>
    <t>Gunnar,Gunder</t>
  </si>
  <si>
    <t>Sigurd,Sigbritt</t>
  </si>
  <si>
    <t>Jan,Jannike</t>
  </si>
  <si>
    <t>Frideborg,Fridolf</t>
  </si>
  <si>
    <t>Felix,Felicia</t>
  </si>
  <si>
    <t>Laura,Lorentz</t>
  </si>
  <si>
    <t>Hjalmar,Helmer</t>
  </si>
  <si>
    <t>Anton,Tony</t>
  </si>
  <si>
    <t>Hilda,Hildur</t>
  </si>
  <si>
    <t>Fabian,Sebastian</t>
  </si>
  <si>
    <t>Agnes,Agneta</t>
  </si>
  <si>
    <t>Vincent,Viktor</t>
  </si>
  <si>
    <t>Frej,Freja</t>
  </si>
  <si>
    <t>Paul,Pål</t>
  </si>
  <si>
    <t>Bodil,Boel</t>
  </si>
  <si>
    <t>Göte,Göta</t>
  </si>
  <si>
    <t>Karl,Karla</t>
  </si>
  <si>
    <t>Gunilla,Gunhild</t>
  </si>
  <si>
    <t>Ivar,Joar</t>
  </si>
  <si>
    <t>Max,Maximilian</t>
  </si>
  <si>
    <t>Disa,Hjördis</t>
  </si>
  <si>
    <t>Ansgar,Anselm</t>
  </si>
  <si>
    <t>Agata,Agda</t>
  </si>
  <si>
    <t>Dorotea,Doris</t>
  </si>
  <si>
    <t>Rikard,Dick</t>
  </si>
  <si>
    <t>Berta,Bert</t>
  </si>
  <si>
    <t>Fanny,Franciska</t>
  </si>
  <si>
    <t>Yngve,Inge</t>
  </si>
  <si>
    <t>Evelina,Evy</t>
  </si>
  <si>
    <t>Agne,Ove</t>
  </si>
  <si>
    <t>Julia,Julius</t>
  </si>
  <si>
    <t>Alexandra,Sandra</t>
  </si>
  <si>
    <t>Frida,Fritiof</t>
  </si>
  <si>
    <t>Gabriella,Ella</t>
  </si>
  <si>
    <t>Torsten,Torun</t>
  </si>
  <si>
    <t>Mattias,Mats</t>
  </si>
  <si>
    <t>Sigvard,Sivert</t>
  </si>
  <si>
    <t>Torgny,Torkel</t>
  </si>
  <si>
    <t>Albin,Elvira</t>
  </si>
  <si>
    <t>Ernst,Erna</t>
  </si>
  <si>
    <t>Gunborg,Gunvor</t>
  </si>
  <si>
    <t>Adrian,Adriana</t>
  </si>
  <si>
    <t>Tora,Tove</t>
  </si>
  <si>
    <t>Ebba,Ebbe</t>
  </si>
  <si>
    <t>Torbjörn,Torleif</t>
  </si>
  <si>
    <t>Edla,Ada</t>
  </si>
  <si>
    <t>Edvin,Egon</t>
  </si>
  <si>
    <t>Matilda,Maud</t>
  </si>
  <si>
    <t>Kristoffer,Christel</t>
  </si>
  <si>
    <t>Herbert,Gilbert</t>
  </si>
  <si>
    <t>Edvard,Edmund</t>
  </si>
  <si>
    <t>Josef,Josefina</t>
  </si>
  <si>
    <t>Joakim,Kim</t>
  </si>
  <si>
    <t>Kennet,Kent</t>
  </si>
  <si>
    <t>Gerda,Gerd</t>
  </si>
  <si>
    <t>Gabriel,Rafael</t>
  </si>
  <si>
    <t>Rudolf,Ralf</t>
  </si>
  <si>
    <t>Malkolm,Morgan</t>
  </si>
  <si>
    <t>JonasJens</t>
  </si>
  <si>
    <t>HolgerHolmfrid</t>
  </si>
  <si>
    <t>Harald,Hervor</t>
  </si>
  <si>
    <t>Gudmund,Ingeund</t>
  </si>
  <si>
    <t>Ferdinand,Nanna</t>
  </si>
  <si>
    <t>Marianne,Marlene</t>
  </si>
  <si>
    <t>Irene,Irja</t>
  </si>
  <si>
    <t>Vilhelm,Helmi</t>
  </si>
  <si>
    <t>Irma,Irmelin</t>
  </si>
  <si>
    <t>Nadja,Tanja</t>
  </si>
  <si>
    <t>Otto,Ottilia</t>
  </si>
  <si>
    <t>Ingvar,Ingvor</t>
  </si>
  <si>
    <t>Ulf,Ylva</t>
  </si>
  <si>
    <t>Artur,Douglas</t>
  </si>
  <si>
    <t>Olivia,Oliver</t>
  </si>
  <si>
    <t>Patrik,Patricia</t>
  </si>
  <si>
    <t>Elias,Elis</t>
  </si>
  <si>
    <t>Valdemar,Volmar</t>
  </si>
  <si>
    <t>Olaus,Ola</t>
  </si>
  <si>
    <t>Amalia,Amelie</t>
  </si>
  <si>
    <t>Anneli,Annika</t>
  </si>
  <si>
    <t>Allan,Glenn</t>
  </si>
  <si>
    <t>Georg,Göran</t>
  </si>
  <si>
    <t>Teresia,Terese</t>
  </si>
  <si>
    <t>Ture,Tyra</t>
  </si>
  <si>
    <t>Filip,Filippa</t>
  </si>
  <si>
    <t>John,Jane</t>
  </si>
  <si>
    <t>Monika,Mona</t>
  </si>
  <si>
    <t>Gotthard,Erhard</t>
  </si>
  <si>
    <t>Marit,Rita</t>
  </si>
  <si>
    <t>Carina,Carita</t>
  </si>
  <si>
    <t>Reidar,Reidun</t>
  </si>
  <si>
    <t>Esbjörn,Styrbjörn</t>
  </si>
  <si>
    <t>Märta,Märit</t>
  </si>
  <si>
    <t>Charlotta,Lotta</t>
  </si>
  <si>
    <t>Linnea,Linn</t>
  </si>
  <si>
    <t>Halvard,Halvar</t>
  </si>
  <si>
    <t>Sofia,Sonja</t>
  </si>
  <si>
    <t>Ronald,Ronny</t>
  </si>
  <si>
    <t>Rebecka,Ruben</t>
  </si>
  <si>
    <t>Maj,Majken</t>
  </si>
  <si>
    <t>Karolina,Carola</t>
  </si>
  <si>
    <t>Konstantin,Conny</t>
  </si>
  <si>
    <t>Hemming,Henning</t>
  </si>
  <si>
    <t>Desideria,Desiree</t>
  </si>
  <si>
    <t>Ivan,Vanja</t>
  </si>
  <si>
    <t>Vilhelmina,Vilma</t>
  </si>
  <si>
    <t>Beda,Blenda</t>
  </si>
  <si>
    <t>Ingeborg,Borghild</t>
  </si>
  <si>
    <t>Yvonne,Jeanette</t>
  </si>
  <si>
    <t>Vera,Veronika</t>
  </si>
  <si>
    <t>Petronella,Pernilla</t>
  </si>
  <si>
    <t>Gun,Gunnel</t>
  </si>
  <si>
    <t>Rutger,Roger</t>
  </si>
  <si>
    <t>Ingemar,Gudmar</t>
  </si>
  <si>
    <t>Solbritt,Solveig</t>
  </si>
  <si>
    <t>Gustav,Gösta</t>
  </si>
  <si>
    <t>Robert,Robin</t>
  </si>
  <si>
    <t>Eivor,Majvor</t>
  </si>
  <si>
    <t>Börje,Birger</t>
  </si>
  <si>
    <t>Svante,Boris</t>
  </si>
  <si>
    <t>Bertil,Berthold</t>
  </si>
  <si>
    <t>Aina,Aino</t>
  </si>
  <si>
    <t>Håkan,Hakon</t>
  </si>
  <si>
    <t>Margit,Margot</t>
  </si>
  <si>
    <t>Axel,Axelina</t>
  </si>
  <si>
    <t>Torborg,Torvald</t>
  </si>
  <si>
    <t>Björn,Bjarne</t>
  </si>
  <si>
    <t>Germund,Görel</t>
  </si>
  <si>
    <t>Alf,Alvar</t>
  </si>
  <si>
    <t>Paulina,Paula</t>
  </si>
  <si>
    <t>Adolf,Alice</t>
  </si>
  <si>
    <t>JohannesDöparensdag</t>
  </si>
  <si>
    <t>David,Salomon</t>
  </si>
  <si>
    <t>Rakel,Lea</t>
  </si>
  <si>
    <t>Selma,Fingal</t>
  </si>
  <si>
    <t>Peter,Petra</t>
  </si>
  <si>
    <t>Elof,Leif</t>
  </si>
  <si>
    <t>Aron,Mirjam</t>
  </si>
  <si>
    <t>Rosa,Rosita</t>
  </si>
  <si>
    <t>Ulrika,Ulla</t>
  </si>
  <si>
    <t>Laila,Ritva</t>
  </si>
  <si>
    <t>Esaias,Jessika</t>
  </si>
  <si>
    <t>Jörgen,Örjan</t>
  </si>
  <si>
    <t>Andre,Andrea</t>
  </si>
  <si>
    <t>Eleonora,Ellinor</t>
  </si>
  <si>
    <t>Herman,Hermine</t>
  </si>
  <si>
    <t>Joel,Judit</t>
  </si>
  <si>
    <t>Ragnhild,Ragnvald</t>
  </si>
  <si>
    <t>Reinhold,Reine</t>
  </si>
  <si>
    <t>Fredrik,Fritz</t>
  </si>
  <si>
    <t>Margareta,Greta</t>
  </si>
  <si>
    <t>Magdalena,Madeleine</t>
  </si>
  <si>
    <t>Kristina,Kerstin</t>
  </si>
  <si>
    <t>Botvid,Seved</t>
  </si>
  <si>
    <t>Helena,Elin</t>
  </si>
  <si>
    <t>Karin,Kajsa</t>
  </si>
  <si>
    <t>Arne,Arnold</t>
  </si>
  <si>
    <t>Ulrik,Alrik</t>
  </si>
  <si>
    <t>Alfons,Inez</t>
  </si>
  <si>
    <t>Dennis,Denise</t>
  </si>
  <si>
    <t>Silvia,Sylvia</t>
  </si>
  <si>
    <t>Stella,Estelle</t>
  </si>
  <si>
    <t>Verner,Valter</t>
  </si>
  <si>
    <t>Ellen,Lena</t>
  </si>
  <si>
    <t>Magnus,Måns</t>
  </si>
  <si>
    <t>Bernhard,Bernt</t>
  </si>
  <si>
    <t>Jon,Jonna</t>
  </si>
  <si>
    <t>Henrietta,Henrika</t>
  </si>
  <si>
    <t>Signe,Signhild</t>
  </si>
  <si>
    <t>Lovisa,Louise</t>
  </si>
  <si>
    <t>Rolf,Raoul</t>
  </si>
  <si>
    <t>Gurli,Leila</t>
  </si>
  <si>
    <t>Hans,Hampus</t>
  </si>
  <si>
    <t>Albert,Albertina</t>
  </si>
  <si>
    <t>Arvid,Vidar</t>
  </si>
  <si>
    <t>Justus,Justina</t>
  </si>
  <si>
    <t>Alfhild,Alva</t>
  </si>
  <si>
    <t>Adela,Heidi</t>
  </si>
  <si>
    <t>Lilian,Lilly</t>
  </si>
  <si>
    <t>Regina,Roy</t>
  </si>
  <si>
    <t>Alma,Hulda</t>
  </si>
  <si>
    <t>Anita,Annette</t>
  </si>
  <si>
    <t>Tord,Turid</t>
  </si>
  <si>
    <t>Dagny,Helny</t>
  </si>
  <si>
    <t>Åsa,Åslög</t>
  </si>
  <si>
    <t>Sigrid,Siri</t>
  </si>
  <si>
    <t>Dag,Daga</t>
  </si>
  <si>
    <t>Hildegard,Magnhild</t>
  </si>
  <si>
    <t>Elise,Lisa</t>
  </si>
  <si>
    <t>Maurits,Moritz</t>
  </si>
  <si>
    <t>Tekla,Tea</t>
  </si>
  <si>
    <t>Gerhard,Gert</t>
  </si>
  <si>
    <t>Enar,Einar</t>
  </si>
  <si>
    <t>Dagmar,Rigmor</t>
  </si>
  <si>
    <t>Lennart,Leonard</t>
  </si>
  <si>
    <t>Mikael,Mikaela</t>
  </si>
  <si>
    <t>Ragnar,Ragna</t>
  </si>
  <si>
    <t>Ludvig,Love</t>
  </si>
  <si>
    <t>Evald,Osvald</t>
  </si>
  <si>
    <t>Frans,Frank</t>
  </si>
  <si>
    <t>Jenny,Jennifer</t>
  </si>
  <si>
    <t>Birgitta,Britta</t>
  </si>
  <si>
    <t>Ingrid,Inger</t>
  </si>
  <si>
    <t>Harry,Harriet</t>
  </si>
  <si>
    <t>Erling,Jarl</t>
  </si>
  <si>
    <t>Valfrid,Manfred</t>
  </si>
  <si>
    <t>Berit,Birgit</t>
  </si>
  <si>
    <t>Hedvig,Hillevi</t>
  </si>
  <si>
    <t>Antonia,Toini</t>
  </si>
  <si>
    <t>Tore,Tor</t>
  </si>
  <si>
    <t>Ursula,Yrsa</t>
  </si>
  <si>
    <t>Marika,Marita</t>
  </si>
  <si>
    <t>Severin,Sören</t>
  </si>
  <si>
    <t>Evert,Eilert</t>
  </si>
  <si>
    <t>Inga,Ingalill</t>
  </si>
  <si>
    <t>Amanda,Rasmus</t>
  </si>
  <si>
    <t>Simon,Simone</t>
  </si>
  <si>
    <t>Elsa,Isabella</t>
  </si>
  <si>
    <t>Edit,Edgar</t>
  </si>
  <si>
    <t>Hubert,Hugo</t>
  </si>
  <si>
    <t>Eugen,Eugenia</t>
  </si>
  <si>
    <t>Gustav,Adolf</t>
  </si>
  <si>
    <t>Ingegerd,Ingela</t>
  </si>
  <si>
    <t>Teodor,Teodora</t>
  </si>
  <si>
    <t>MartinMartina</t>
  </si>
  <si>
    <t>Konrad,Kurt</t>
  </si>
  <si>
    <t>Kristian,Krister</t>
  </si>
  <si>
    <t>Emil,Emilia</t>
  </si>
  <si>
    <t>Vibeke,Viveka</t>
  </si>
  <si>
    <t>Naemi,Naima</t>
  </si>
  <si>
    <t>Lillemor,Moa</t>
  </si>
  <si>
    <t>Elisabet,Lisbet</t>
  </si>
  <si>
    <t>Pontus,Marina</t>
  </si>
  <si>
    <t>Helga,Olga</t>
  </si>
  <si>
    <t>Cecilia,Sissela</t>
  </si>
  <si>
    <t>Gudrun,Rune</t>
  </si>
  <si>
    <t>Katarina,Katja</t>
  </si>
  <si>
    <t>Astrid,Asta</t>
  </si>
  <si>
    <t>Andreas,Anders</t>
  </si>
  <si>
    <t>Oskar,Ossian</t>
  </si>
  <si>
    <t>Beata,Beatrice</t>
  </si>
  <si>
    <t>Barbara,Barbro</t>
  </si>
  <si>
    <t>Nikolaus,Niklas</t>
  </si>
  <si>
    <t>Angela,Angelika</t>
  </si>
  <si>
    <t>Malin,Malena</t>
  </si>
  <si>
    <t>Daniel,Daniela</t>
  </si>
  <si>
    <t>Alexander,Alexis</t>
  </si>
  <si>
    <t>StenSixten</t>
  </si>
  <si>
    <t>Israel,Moses</t>
  </si>
  <si>
    <t>Natanael,Jonatan</t>
  </si>
  <si>
    <t>Stefan,Staffan</t>
  </si>
  <si>
    <t>Johannes,Johan</t>
  </si>
  <si>
    <t>Benjamin/Värnlösabarns</t>
  </si>
  <si>
    <t>Natalia,Natalie</t>
  </si>
  <si>
    <t>Abel,Set</t>
  </si>
  <si>
    <t>Fyll i årets första datum:</t>
  </si>
  <si>
    <t>Fyll i årtal:</t>
  </si>
  <si>
    <t xml:space="preserve"> </t>
  </si>
  <si>
    <t>Tjugondag Knut</t>
  </si>
  <si>
    <t>Midsommarafton</t>
  </si>
  <si>
    <t>http://www.finbom.se</t>
  </si>
  <si>
    <t>Februari</t>
  </si>
  <si>
    <t>Mars</t>
  </si>
  <si>
    <t>April</t>
  </si>
  <si>
    <t>Knut</t>
  </si>
  <si>
    <t>Kasper,Melker,Baltsar</t>
  </si>
  <si>
    <t>Marie</t>
  </si>
  <si>
    <t>Maj</t>
  </si>
  <si>
    <t>Juni</t>
  </si>
  <si>
    <t>Juli</t>
  </si>
  <si>
    <t>Augusti</t>
  </si>
  <si>
    <t>September</t>
  </si>
  <si>
    <t>Oktober</t>
  </si>
  <si>
    <t>November</t>
  </si>
  <si>
    <t>December</t>
  </si>
  <si>
    <t>Veckonummer</t>
  </si>
  <si>
    <t>Påskafton</t>
  </si>
  <si>
    <t>Röd Dag?</t>
  </si>
  <si>
    <t>Nej</t>
  </si>
  <si>
    <t>Ja</t>
  </si>
  <si>
    <t>Långfredag</t>
  </si>
  <si>
    <t>Annandag Jul</t>
  </si>
  <si>
    <t>Födelsedag m.m.</t>
  </si>
  <si>
    <t>Namnsdag</t>
  </si>
  <si>
    <t>www.finbom.se</t>
  </si>
  <si>
    <t>Trettondagsafton</t>
  </si>
  <si>
    <t>Annandag Påsk.</t>
  </si>
  <si>
    <t>Veckodag</t>
  </si>
  <si>
    <t xml:space="preserve"> Höstdagjämningen</t>
  </si>
  <si>
    <t xml:space="preserve"> Internationella barndagen</t>
  </si>
  <si>
    <t>Söndagen e alla helgons dag</t>
  </si>
  <si>
    <t>(ex 2009)</t>
  </si>
  <si>
    <t>(ÅR-MÅNAD-DAG, ex 2009-01-01)</t>
  </si>
  <si>
    <t>Flaggdag?</t>
  </si>
  <si>
    <t>Nyårsdagen.</t>
  </si>
  <si>
    <t>Kronprinsessans namnsdag</t>
  </si>
  <si>
    <t>Påskdagen.</t>
  </si>
  <si>
    <t>Valborgsmässoafton, Konungens födelsedag</t>
  </si>
  <si>
    <t>Sveriges Nationaldag och Svenska flaggans dag.</t>
  </si>
  <si>
    <t>Kronprinsessans födelsedag.</t>
  </si>
  <si>
    <t>Nobeldagen.</t>
  </si>
  <si>
    <t xml:space="preserve">Juldagen. </t>
  </si>
  <si>
    <t>Drottningens födelsedag.</t>
  </si>
  <si>
    <t>1 i advent</t>
  </si>
  <si>
    <t>2 i advent</t>
  </si>
  <si>
    <t>3 i advent</t>
  </si>
  <si>
    <t>Pinstafton</t>
  </si>
  <si>
    <t>Annandag Pingst</t>
  </si>
  <si>
    <t>Trettondag Jul</t>
  </si>
  <si>
    <t>Vårdagjämning</t>
  </si>
  <si>
    <t>Skärtorsdag</t>
  </si>
  <si>
    <t>Valborg, Första Maj</t>
  </si>
  <si>
    <t>Kristi Himmelsfärdsdag</t>
  </si>
  <si>
    <t>Sommarsolstånd</t>
  </si>
  <si>
    <t>Sommartid slutar, klockan ställs en timme bakåt.</t>
  </si>
  <si>
    <t>Internationella kvinnodagen</t>
  </si>
  <si>
    <t xml:space="preserve">4 i advent. </t>
  </si>
  <si>
    <t>Fastlagssöndagem. Alla Hjärtans dag</t>
  </si>
  <si>
    <t>Sommartid. Klockan 1 timma framåt.</t>
  </si>
  <si>
    <t>Pingstdagen.</t>
  </si>
  <si>
    <t>Mors Dag</t>
  </si>
  <si>
    <t>Midsommardagen.</t>
  </si>
  <si>
    <t>Lindas Namsdag</t>
  </si>
  <si>
    <t xml:space="preserve">Gustav Adolfsdagen. Alla Helgons dag. </t>
  </si>
  <si>
    <t>Luciadagen</t>
  </si>
  <si>
    <t>Konungens namnsdag.</t>
  </si>
  <si>
    <t>Drottningens namnsdag.</t>
  </si>
  <si>
    <t>FN-Dagen.</t>
  </si>
  <si>
    <t>Fars Dag.</t>
  </si>
  <si>
    <t xml:space="preserve">Vintersolståndet. </t>
  </si>
  <si>
    <t>Julafton.</t>
  </si>
</sst>
</file>

<file path=xl/styles.xml><?xml version="1.0" encoding="utf-8"?>
<styleSheet xmlns="http://schemas.openxmlformats.org/spreadsheetml/2006/main">
  <numFmts count="4">
    <numFmt numFmtId="164" formatCode="dddd"/>
    <numFmt numFmtId="165" formatCode="d"/>
    <numFmt numFmtId="166" formatCode="mmmm"/>
    <numFmt numFmtId="167" formatCode="yyyy"/>
  </numFmts>
  <fonts count="37">
    <font>
      <sz val="10"/>
      <name val="Arial"/>
    </font>
    <font>
      <sz val="8"/>
      <name val="Arial"/>
    </font>
    <font>
      <u/>
      <sz val="10"/>
      <color indexed="12"/>
      <name val="Arial"/>
    </font>
    <font>
      <b/>
      <sz val="14"/>
      <color indexed="9"/>
      <name val="Arial"/>
      <family val="2"/>
    </font>
    <font>
      <sz val="16"/>
      <color indexed="12"/>
      <name val="Arial"/>
      <family val="2"/>
    </font>
    <font>
      <b/>
      <sz val="16"/>
      <color indexed="12"/>
      <name val="Arial"/>
      <family val="2"/>
    </font>
    <font>
      <b/>
      <sz val="10"/>
      <name val="Arial"/>
      <family val="2"/>
    </font>
    <font>
      <b/>
      <sz val="36"/>
      <color indexed="12"/>
      <name val="Arial"/>
      <family val="2"/>
    </font>
    <font>
      <sz val="36"/>
      <name val="Arial"/>
      <family val="2"/>
    </font>
    <font>
      <b/>
      <sz val="36"/>
      <name val="Arial"/>
      <family val="2"/>
    </font>
    <font>
      <sz val="48"/>
      <name val="Arial Black"/>
      <family val="2"/>
    </font>
    <font>
      <b/>
      <sz val="48"/>
      <name val="Arial Black"/>
      <family val="2"/>
    </font>
    <font>
      <b/>
      <u/>
      <sz val="10"/>
      <name val="Arial"/>
      <family val="2"/>
    </font>
    <font>
      <b/>
      <u/>
      <sz val="12"/>
      <name val="Arial"/>
      <family val="2"/>
    </font>
    <font>
      <i/>
      <sz val="8"/>
      <name val="Arial"/>
      <family val="2"/>
    </font>
    <font>
      <b/>
      <sz val="48"/>
      <color indexed="12"/>
      <name val="Arial Black"/>
      <family val="2"/>
    </font>
    <font>
      <sz val="7"/>
      <name val="Arial Narrow"/>
      <family val="2"/>
    </font>
    <font>
      <sz val="7"/>
      <color indexed="12"/>
      <name val="Arial"/>
      <family val="2"/>
    </font>
    <font>
      <b/>
      <u/>
      <sz val="10"/>
      <color indexed="12"/>
      <name val="Arial"/>
      <family val="2"/>
    </font>
    <font>
      <sz val="7"/>
      <color indexed="8"/>
      <name val="Arial"/>
      <family val="2"/>
    </font>
    <font>
      <sz val="7"/>
      <color indexed="8"/>
      <name val="Arial Narrow"/>
      <family val="2"/>
    </font>
    <font>
      <sz val="10"/>
      <color indexed="8"/>
      <name val="Arial"/>
    </font>
    <font>
      <b/>
      <u/>
      <sz val="8"/>
      <name val="Arial"/>
      <family val="2"/>
    </font>
    <font>
      <sz val="8"/>
      <name val="Arial"/>
      <family val="2"/>
    </font>
    <font>
      <sz val="10"/>
      <color indexed="9"/>
      <name val="Arial"/>
    </font>
    <font>
      <b/>
      <sz val="36"/>
      <color indexed="9"/>
      <name val="Arial"/>
      <family val="2"/>
    </font>
    <font>
      <sz val="10"/>
      <color indexed="12"/>
      <name val="Arial"/>
    </font>
    <font>
      <sz val="10"/>
      <name val="Arial"/>
      <family val="2"/>
    </font>
    <font>
      <b/>
      <sz val="16"/>
      <color theme="0"/>
      <name val="Arial"/>
      <family val="2"/>
    </font>
    <font>
      <sz val="7"/>
      <color theme="0"/>
      <name val="Arial"/>
      <family val="2"/>
    </font>
    <font>
      <sz val="10"/>
      <color theme="0"/>
      <name val="Arial"/>
      <family val="2"/>
    </font>
    <font>
      <sz val="7"/>
      <color theme="0"/>
      <name val="Arial Narrow"/>
      <family val="2"/>
    </font>
    <font>
      <sz val="8"/>
      <color theme="0"/>
      <name val="Arial"/>
      <family val="2"/>
    </font>
    <font>
      <sz val="7"/>
      <color rgb="FFFF0000"/>
      <name val="Arial"/>
      <family val="2"/>
    </font>
    <font>
      <b/>
      <sz val="16"/>
      <color rgb="FFFF0000"/>
      <name val="Arial"/>
      <family val="2"/>
    </font>
    <font>
      <b/>
      <u/>
      <sz val="10"/>
      <color theme="0"/>
      <name val="Arial"/>
      <family val="2"/>
    </font>
    <font>
      <b/>
      <sz val="10"/>
      <color theme="0"/>
      <name val="Arial"/>
      <family val="2"/>
    </font>
  </fonts>
  <fills count="11">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indexed="42"/>
        <bgColor indexed="64"/>
      </patternFill>
    </fill>
    <fill>
      <patternFill patternType="solid">
        <fgColor indexed="12"/>
        <bgColor indexed="64"/>
      </patternFill>
    </fill>
    <fill>
      <patternFill patternType="solid">
        <fgColor indexed="4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s>
  <borders count="33">
    <border>
      <left/>
      <right/>
      <top/>
      <bottom/>
      <diagonal/>
    </border>
    <border>
      <left style="thin">
        <color indexed="12"/>
      </left>
      <right style="thin">
        <color indexed="12"/>
      </right>
      <top style="thick">
        <color indexed="12"/>
      </top>
      <bottom style="thin">
        <color indexed="12"/>
      </bottom>
      <diagonal/>
    </border>
    <border>
      <left style="thin">
        <color indexed="12"/>
      </left>
      <right style="thick">
        <color indexed="12"/>
      </right>
      <top style="thick">
        <color indexed="12"/>
      </top>
      <bottom style="thin">
        <color indexed="12"/>
      </bottom>
      <diagonal/>
    </border>
    <border>
      <left style="thin">
        <color indexed="64"/>
      </left>
      <right style="thin">
        <color indexed="64"/>
      </right>
      <top style="thin">
        <color indexed="64"/>
      </top>
      <bottom style="thin">
        <color indexed="64"/>
      </bottom>
      <diagonal/>
    </border>
    <border>
      <left style="thick">
        <color indexed="12"/>
      </left>
      <right/>
      <top/>
      <bottom/>
      <diagonal/>
    </border>
    <border>
      <left/>
      <right style="thin">
        <color indexed="12"/>
      </right>
      <top style="thick">
        <color indexed="12"/>
      </top>
      <bottom style="thin">
        <color indexed="12"/>
      </bottom>
      <diagonal/>
    </border>
    <border>
      <left/>
      <right/>
      <top style="thin">
        <color indexed="12"/>
      </top>
      <bottom/>
      <diagonal/>
    </border>
    <border>
      <left/>
      <right style="thin">
        <color indexed="12"/>
      </right>
      <top style="thin">
        <color indexed="12"/>
      </top>
      <bottom/>
      <diagonal/>
    </border>
    <border>
      <left/>
      <right/>
      <top/>
      <bottom style="thin">
        <color indexed="12"/>
      </bottom>
      <diagonal/>
    </border>
    <border>
      <left/>
      <right style="thin">
        <color indexed="12"/>
      </right>
      <top/>
      <bottom style="thin">
        <color indexed="12"/>
      </bottom>
      <diagonal/>
    </border>
    <border>
      <left/>
      <right/>
      <top/>
      <bottom style="thick">
        <color indexed="12"/>
      </bottom>
      <diagonal/>
    </border>
    <border>
      <left/>
      <right style="thin">
        <color indexed="12"/>
      </right>
      <top/>
      <bottom style="thick">
        <color indexed="12"/>
      </bottom>
      <diagonal/>
    </border>
    <border>
      <left/>
      <right/>
      <top style="thick">
        <color indexed="12"/>
      </top>
      <bottom/>
      <diagonal/>
    </border>
    <border>
      <left/>
      <right style="medium">
        <color indexed="12"/>
      </right>
      <top/>
      <bottom style="thick">
        <color indexed="12"/>
      </bottom>
      <diagonal/>
    </border>
    <border>
      <left style="double">
        <color indexed="60"/>
      </left>
      <right style="double">
        <color indexed="60"/>
      </right>
      <top style="double">
        <color indexed="60"/>
      </top>
      <bottom/>
      <diagonal/>
    </border>
    <border>
      <left style="double">
        <color indexed="60"/>
      </left>
      <right style="double">
        <color indexed="60"/>
      </right>
      <top/>
      <bottom/>
      <diagonal/>
    </border>
    <border>
      <left/>
      <right style="thick">
        <color indexed="12"/>
      </right>
      <top/>
      <bottom/>
      <diagonal/>
    </border>
    <border>
      <left style="double">
        <color indexed="60"/>
      </left>
      <right style="double">
        <color indexed="60"/>
      </right>
      <top/>
      <bottom style="double">
        <color indexed="60"/>
      </bottom>
      <diagonal/>
    </border>
    <border>
      <left style="thick">
        <color indexed="12"/>
      </left>
      <right/>
      <top style="thin">
        <color indexed="12"/>
      </top>
      <bottom/>
      <diagonal/>
    </border>
    <border>
      <left style="thick">
        <color indexed="12"/>
      </left>
      <right/>
      <top/>
      <bottom style="thin">
        <color indexed="12"/>
      </bottom>
      <diagonal/>
    </border>
    <border>
      <left style="thick">
        <color indexed="12"/>
      </left>
      <right/>
      <top style="thick">
        <color indexed="12"/>
      </top>
      <bottom style="thin">
        <color indexed="12"/>
      </bottom>
      <diagonal/>
    </border>
    <border>
      <left/>
      <right/>
      <top style="thick">
        <color indexed="12"/>
      </top>
      <bottom style="thin">
        <color indexed="12"/>
      </bottom>
      <diagonal/>
    </border>
    <border>
      <left style="thin">
        <color indexed="12"/>
      </left>
      <right style="thick">
        <color indexed="12"/>
      </right>
      <top style="thin">
        <color indexed="12"/>
      </top>
      <bottom/>
      <diagonal/>
    </border>
    <border>
      <left style="thin">
        <color indexed="12"/>
      </left>
      <right style="thick">
        <color indexed="12"/>
      </right>
      <top/>
      <bottom style="thin">
        <color indexed="12"/>
      </bottom>
      <diagonal/>
    </border>
    <border>
      <left style="thin">
        <color indexed="12"/>
      </left>
      <right style="thin">
        <color indexed="12"/>
      </right>
      <top style="thin">
        <color indexed="12"/>
      </top>
      <bottom/>
      <diagonal/>
    </border>
    <border>
      <left style="thin">
        <color indexed="12"/>
      </left>
      <right style="thin">
        <color indexed="12"/>
      </right>
      <top/>
      <bottom style="thin">
        <color indexed="12"/>
      </bottom>
      <diagonal/>
    </border>
    <border>
      <left style="thick">
        <color indexed="12"/>
      </left>
      <right/>
      <top/>
      <bottom style="thick">
        <color indexed="12"/>
      </bottom>
      <diagonal/>
    </border>
    <border>
      <left style="thin">
        <color indexed="12"/>
      </left>
      <right style="thin">
        <color indexed="12"/>
      </right>
      <top/>
      <bottom style="thick">
        <color indexed="12"/>
      </bottom>
      <diagonal/>
    </border>
    <border>
      <left style="thin">
        <color indexed="12"/>
      </left>
      <right style="thick">
        <color indexed="12"/>
      </right>
      <top/>
      <bottom style="thick">
        <color indexed="12"/>
      </bottom>
      <diagonal/>
    </border>
    <border>
      <left style="medium">
        <color indexed="12"/>
      </left>
      <right style="thin">
        <color indexed="12"/>
      </right>
      <top style="thin">
        <color indexed="12"/>
      </top>
      <bottom/>
      <diagonal/>
    </border>
    <border>
      <left style="medium">
        <color indexed="12"/>
      </left>
      <right style="thin">
        <color indexed="12"/>
      </right>
      <top/>
      <bottom style="thick">
        <color indexed="12"/>
      </bottom>
      <diagonal/>
    </border>
    <border>
      <left/>
      <right style="thin">
        <color indexed="12"/>
      </right>
      <top/>
      <bottom style="medium">
        <color indexed="12"/>
      </bottom>
      <diagonal/>
    </border>
    <border>
      <left style="thick">
        <color indexed="12"/>
      </left>
      <right/>
      <top style="medium">
        <color indexed="12"/>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133">
    <xf numFmtId="0" fontId="0" fillId="0" borderId="0" xfId="0"/>
    <xf numFmtId="0" fontId="0" fillId="2" borderId="0" xfId="0" applyFill="1"/>
    <xf numFmtId="0" fontId="0" fillId="2" borderId="1" xfId="0" applyFill="1" applyBorder="1"/>
    <xf numFmtId="0" fontId="0" fillId="2" borderId="2" xfId="0" applyFill="1" applyBorder="1"/>
    <xf numFmtId="14" fontId="0" fillId="0" borderId="0" xfId="0" applyNumberFormat="1"/>
    <xf numFmtId="0" fontId="4" fillId="2" borderId="0" xfId="0" applyFont="1" applyFill="1"/>
    <xf numFmtId="49" fontId="7" fillId="2" borderId="0" xfId="0" applyNumberFormat="1" applyFont="1" applyFill="1" applyAlignment="1">
      <alignment horizontal="center"/>
    </xf>
    <xf numFmtId="49" fontId="9" fillId="0" borderId="0" xfId="0" applyNumberFormat="1" applyFont="1" applyAlignment="1">
      <alignment horizontal="center"/>
    </xf>
    <xf numFmtId="0" fontId="8" fillId="2" borderId="0" xfId="0" applyFont="1" applyFill="1"/>
    <xf numFmtId="0" fontId="0" fillId="2" borderId="0" xfId="0" applyFill="1" applyAlignment="1">
      <alignment horizontal="right"/>
    </xf>
    <xf numFmtId="0" fontId="0" fillId="2" borderId="0" xfId="0" applyFill="1" applyAlignment="1">
      <alignment horizontal="center"/>
    </xf>
    <xf numFmtId="0" fontId="10" fillId="2" borderId="0" xfId="0" applyFont="1" applyFill="1"/>
    <xf numFmtId="49" fontId="11" fillId="0" borderId="0" xfId="0" applyNumberFormat="1" applyFont="1" applyAlignment="1">
      <alignment horizontal="center"/>
    </xf>
    <xf numFmtId="0" fontId="13" fillId="0" borderId="0" xfId="0" applyFont="1" applyAlignment="1">
      <alignment horizontal="center"/>
    </xf>
    <xf numFmtId="14" fontId="6" fillId="3" borderId="0" xfId="0" applyNumberFormat="1" applyFont="1" applyFill="1" applyAlignment="1">
      <alignment horizontal="center"/>
    </xf>
    <xf numFmtId="0" fontId="0" fillId="4" borderId="0" xfId="0" applyFill="1"/>
    <xf numFmtId="0" fontId="13" fillId="5" borderId="0" xfId="0" applyFont="1" applyFill="1" applyAlignment="1">
      <alignment horizontal="center"/>
    </xf>
    <xf numFmtId="0" fontId="12" fillId="5" borderId="0" xfId="0" applyFont="1" applyFill="1" applyAlignment="1">
      <alignment horizontal="right"/>
    </xf>
    <xf numFmtId="0" fontId="14" fillId="2" borderId="0" xfId="0" applyFont="1" applyFill="1" applyAlignment="1">
      <alignment horizontal="left"/>
    </xf>
    <xf numFmtId="0" fontId="18" fillId="5" borderId="3" xfId="1" applyFont="1" applyFill="1" applyBorder="1" applyAlignment="1" applyProtection="1"/>
    <xf numFmtId="0" fontId="0" fillId="0" borderId="0" xfId="0" applyAlignment="1">
      <alignment horizontal="center"/>
    </xf>
    <xf numFmtId="165" fontId="5" fillId="2" borderId="4" xfId="0" applyNumberFormat="1" applyFont="1" applyFill="1" applyBorder="1" applyAlignment="1">
      <alignment horizontal="center" vertical="center"/>
    </xf>
    <xf numFmtId="0" fontId="0" fillId="3" borderId="0" xfId="0" applyFill="1" applyAlignment="1">
      <alignment horizontal="center"/>
    </xf>
    <xf numFmtId="0" fontId="0" fillId="0" borderId="0" xfId="0" applyFill="1"/>
    <xf numFmtId="0" fontId="22" fillId="5" borderId="0" xfId="0" applyFont="1" applyFill="1" applyAlignment="1">
      <alignment horizontal="center"/>
    </xf>
    <xf numFmtId="0" fontId="23" fillId="0" borderId="0" xfId="0" applyFont="1" applyAlignment="1">
      <alignment horizontal="center"/>
    </xf>
    <xf numFmtId="166" fontId="3" fillId="6" borderId="5" xfId="0" applyNumberFormat="1" applyFont="1" applyFill="1" applyBorder="1" applyAlignment="1">
      <alignment horizontal="left" vertical="center"/>
    </xf>
    <xf numFmtId="164" fontId="19" fillId="2" borderId="6" xfId="0" applyNumberFormat="1" applyFont="1" applyFill="1" applyBorder="1" applyAlignment="1">
      <alignment horizontal="left" vertical="center"/>
    </xf>
    <xf numFmtId="0" fontId="19" fillId="2" borderId="7" xfId="0" applyFont="1" applyFill="1" applyBorder="1" applyAlignment="1">
      <alignment horizontal="left" vertical="center"/>
    </xf>
    <xf numFmtId="0" fontId="0" fillId="2" borderId="7" xfId="0" applyFill="1" applyBorder="1" applyAlignment="1">
      <alignment horizontal="left" vertical="center"/>
    </xf>
    <xf numFmtId="0" fontId="16" fillId="2" borderId="8" xfId="0" applyFont="1" applyFill="1" applyBorder="1" applyAlignment="1">
      <alignment horizontal="left" vertical="center"/>
    </xf>
    <xf numFmtId="0" fontId="0" fillId="2" borderId="9" xfId="0" applyFill="1" applyBorder="1" applyAlignment="1">
      <alignment horizontal="left" vertical="center"/>
    </xf>
    <xf numFmtId="0" fontId="20" fillId="2" borderId="8" xfId="0" applyFont="1" applyFill="1" applyBorder="1" applyAlignment="1">
      <alignment horizontal="left" vertical="center"/>
    </xf>
    <xf numFmtId="0" fontId="16" fillId="2" borderId="10" xfId="0" applyFont="1" applyFill="1" applyBorder="1" applyAlignment="1">
      <alignment horizontal="left" vertical="center"/>
    </xf>
    <xf numFmtId="0" fontId="0" fillId="2" borderId="11" xfId="0" applyFill="1" applyBorder="1" applyAlignment="1">
      <alignment horizontal="left" vertical="center"/>
    </xf>
    <xf numFmtId="0" fontId="0" fillId="2" borderId="0" xfId="0" applyFill="1" applyAlignment="1">
      <alignment horizontal="left" vertical="center"/>
    </xf>
    <xf numFmtId="164" fontId="17" fillId="2" borderId="6" xfId="0" applyNumberFormat="1" applyFont="1" applyFill="1" applyBorder="1" applyAlignment="1">
      <alignment horizontal="left" vertical="center"/>
    </xf>
    <xf numFmtId="164" fontId="17" fillId="2" borderId="12" xfId="0" applyNumberFormat="1" applyFont="1" applyFill="1" applyBorder="1" applyAlignment="1">
      <alignment horizontal="left" vertical="center"/>
    </xf>
    <xf numFmtId="0" fontId="0" fillId="2" borderId="12" xfId="0" applyFill="1" applyBorder="1" applyAlignment="1">
      <alignment horizontal="left" vertical="center"/>
    </xf>
    <xf numFmtId="0" fontId="16" fillId="2" borderId="0" xfId="0" applyFont="1" applyFill="1" applyBorder="1" applyAlignment="1">
      <alignment horizontal="left" vertical="center"/>
    </xf>
    <xf numFmtId="0" fontId="0" fillId="2" borderId="0" xfId="0" applyFill="1" applyBorder="1" applyAlignment="1">
      <alignment horizontal="left" vertical="center"/>
    </xf>
    <xf numFmtId="0" fontId="20" fillId="2" borderId="10" xfId="0" applyFont="1" applyFill="1" applyBorder="1" applyAlignment="1">
      <alignment horizontal="left" vertical="center"/>
    </xf>
    <xf numFmtId="164" fontId="19" fillId="2" borderId="0" xfId="0" applyNumberFormat="1" applyFont="1" applyFill="1" applyBorder="1" applyAlignment="1">
      <alignment horizontal="left" vertical="center"/>
    </xf>
    <xf numFmtId="0" fontId="19" fillId="2" borderId="12" xfId="0" applyFont="1" applyFill="1" applyBorder="1" applyAlignment="1">
      <alignment horizontal="left" vertical="center"/>
    </xf>
    <xf numFmtId="0" fontId="0" fillId="2" borderId="6" xfId="0" applyFill="1" applyBorder="1" applyAlignment="1">
      <alignment horizontal="left" vertical="center"/>
    </xf>
    <xf numFmtId="0" fontId="0" fillId="2" borderId="10" xfId="0" applyFill="1" applyBorder="1" applyAlignment="1">
      <alignment horizontal="left" vertical="center"/>
    </xf>
    <xf numFmtId="0" fontId="0" fillId="7" borderId="14" xfId="0" applyFill="1" applyBorder="1"/>
    <xf numFmtId="0" fontId="0" fillId="7" borderId="15" xfId="0" applyFill="1" applyBorder="1"/>
    <xf numFmtId="0" fontId="24" fillId="2" borderId="0" xfId="0" applyFont="1" applyFill="1"/>
    <xf numFmtId="49" fontId="25" fillId="2" borderId="0" xfId="0" applyNumberFormat="1" applyFont="1" applyFill="1" applyAlignment="1">
      <alignment horizontal="center"/>
    </xf>
    <xf numFmtId="0" fontId="24" fillId="2" borderId="16" xfId="0" applyFont="1" applyFill="1" applyBorder="1" applyAlignment="1"/>
    <xf numFmtId="0" fontId="26" fillId="7" borderId="17" xfId="1" applyFont="1" applyFill="1" applyBorder="1" applyAlignment="1" applyProtection="1">
      <alignment horizontal="center"/>
    </xf>
    <xf numFmtId="0" fontId="24" fillId="2" borderId="0" xfId="0" applyFont="1" applyFill="1" applyBorder="1" applyAlignment="1"/>
    <xf numFmtId="0" fontId="4" fillId="2" borderId="0" xfId="0" applyFont="1" applyFill="1" applyBorder="1"/>
    <xf numFmtId="0" fontId="27" fillId="4" borderId="0" xfId="0" applyFont="1" applyFill="1"/>
    <xf numFmtId="164" fontId="0" fillId="0" borderId="0" xfId="0" applyNumberFormat="1" applyAlignment="1">
      <alignment horizontal="center"/>
    </xf>
    <xf numFmtId="0" fontId="0" fillId="2" borderId="22" xfId="0" applyFill="1" applyBorder="1" applyAlignment="1"/>
    <xf numFmtId="0" fontId="0" fillId="2" borderId="24" xfId="0" applyFill="1" applyBorder="1" applyAlignment="1"/>
    <xf numFmtId="0" fontId="0" fillId="2" borderId="27" xfId="0" applyFill="1" applyBorder="1" applyAlignment="1"/>
    <xf numFmtId="0" fontId="0" fillId="2" borderId="28" xfId="0" applyFill="1" applyBorder="1" applyAlignment="1"/>
    <xf numFmtId="0" fontId="0" fillId="2" borderId="12" xfId="0" applyFill="1" applyBorder="1" applyAlignment="1">
      <alignment horizontal="left" vertical="center"/>
    </xf>
    <xf numFmtId="0" fontId="0" fillId="2" borderId="0" xfId="0" applyFill="1" applyBorder="1" applyAlignment="1">
      <alignment horizontal="left" vertical="center"/>
    </xf>
    <xf numFmtId="0" fontId="23" fillId="2" borderId="24" xfId="0" applyFont="1" applyFill="1" applyBorder="1" applyAlignment="1">
      <alignment horizontal="left" vertical="center"/>
    </xf>
    <xf numFmtId="164" fontId="17" fillId="2" borderId="0" xfId="0" applyNumberFormat="1" applyFont="1" applyFill="1" applyBorder="1" applyAlignment="1">
      <alignment horizontal="left" vertical="center"/>
    </xf>
    <xf numFmtId="0" fontId="20" fillId="2" borderId="6" xfId="0" applyFont="1" applyFill="1" applyBorder="1" applyAlignment="1">
      <alignment horizontal="left" vertical="center"/>
    </xf>
    <xf numFmtId="0" fontId="21" fillId="2" borderId="7" xfId="0" applyFont="1" applyFill="1" applyBorder="1" applyAlignment="1">
      <alignment horizontal="left" vertical="center"/>
    </xf>
    <xf numFmtId="164" fontId="29" fillId="2" borderId="12" xfId="0" applyNumberFormat="1" applyFont="1" applyFill="1" applyBorder="1" applyAlignment="1">
      <alignment horizontal="left" vertical="center"/>
    </xf>
    <xf numFmtId="0" fontId="29" fillId="2" borderId="12" xfId="0" applyFont="1" applyFill="1" applyBorder="1" applyAlignment="1">
      <alignment horizontal="left" vertical="center"/>
    </xf>
    <xf numFmtId="0" fontId="30" fillId="2" borderId="12" xfId="0" applyFont="1" applyFill="1" applyBorder="1" applyAlignment="1">
      <alignment horizontal="left" vertical="center"/>
    </xf>
    <xf numFmtId="0" fontId="31" fillId="2" borderId="0" xfId="0" applyFont="1" applyFill="1" applyBorder="1" applyAlignment="1">
      <alignment horizontal="left" vertical="center"/>
    </xf>
    <xf numFmtId="0" fontId="30" fillId="2" borderId="0" xfId="0" applyFont="1" applyFill="1" applyBorder="1" applyAlignment="1">
      <alignment horizontal="left" vertical="center"/>
    </xf>
    <xf numFmtId="0" fontId="23" fillId="2" borderId="0" xfId="0" applyFont="1" applyFill="1" applyAlignment="1">
      <alignment horizontal="left" vertical="center"/>
    </xf>
    <xf numFmtId="0" fontId="23" fillId="2" borderId="1" xfId="0" applyFont="1" applyFill="1" applyBorder="1" applyAlignment="1">
      <alignment horizontal="left" vertical="center"/>
    </xf>
    <xf numFmtId="0" fontId="23" fillId="2" borderId="27" xfId="0" applyFont="1" applyFill="1" applyBorder="1" applyAlignment="1">
      <alignment horizontal="left" vertical="center"/>
    </xf>
    <xf numFmtId="0" fontId="23" fillId="2" borderId="12" xfId="0" applyFont="1" applyFill="1" applyBorder="1" applyAlignment="1">
      <alignment horizontal="left" vertical="center"/>
    </xf>
    <xf numFmtId="14" fontId="0" fillId="8" borderId="0" xfId="0" applyNumberFormat="1" applyFill="1"/>
    <xf numFmtId="14" fontId="0" fillId="9" borderId="0" xfId="0" applyNumberFormat="1" applyFill="1"/>
    <xf numFmtId="164" fontId="33" fillId="2" borderId="6" xfId="0" applyNumberFormat="1" applyFont="1" applyFill="1" applyBorder="1" applyAlignment="1">
      <alignment horizontal="left" vertical="center"/>
    </xf>
    <xf numFmtId="165" fontId="0" fillId="2" borderId="0" xfId="0" applyNumberFormat="1" applyFill="1"/>
    <xf numFmtId="0" fontId="35" fillId="10" borderId="0" xfId="0" applyFont="1" applyFill="1" applyAlignment="1">
      <alignment horizontal="right"/>
    </xf>
    <xf numFmtId="167" fontId="36" fillId="10" borderId="0" xfId="0" applyNumberFormat="1" applyFont="1" applyFill="1" applyAlignment="1">
      <alignment horizontal="center"/>
    </xf>
    <xf numFmtId="0" fontId="30" fillId="10" borderId="0" xfId="0" applyFont="1" applyFill="1"/>
    <xf numFmtId="0" fontId="23" fillId="2" borderId="9" xfId="0" applyFont="1" applyFill="1" applyBorder="1" applyAlignment="1">
      <alignment horizontal="left" vertical="center"/>
    </xf>
    <xf numFmtId="0" fontId="27" fillId="3" borderId="0" xfId="0" applyFont="1" applyFill="1" applyAlignment="1">
      <alignment horizontal="center"/>
    </xf>
    <xf numFmtId="0" fontId="0" fillId="0" borderId="0" xfId="0" applyNumberFormat="1"/>
    <xf numFmtId="0" fontId="23" fillId="2" borderId="11" xfId="0" applyFont="1" applyFill="1" applyBorder="1" applyAlignment="1">
      <alignment horizontal="left" vertical="center"/>
    </xf>
    <xf numFmtId="0" fontId="23" fillId="2" borderId="13" xfId="0" applyFont="1" applyFill="1" applyBorder="1" applyAlignment="1">
      <alignment horizontal="left" vertical="center"/>
    </xf>
    <xf numFmtId="0" fontId="23" fillId="2" borderId="31" xfId="0" applyFont="1" applyFill="1" applyBorder="1" applyAlignment="1">
      <alignment horizontal="left" vertical="center"/>
    </xf>
    <xf numFmtId="49" fontId="15" fillId="2" borderId="0" xfId="0" applyNumberFormat="1" applyFont="1" applyFill="1" applyAlignment="1">
      <alignment horizontal="center"/>
    </xf>
    <xf numFmtId="0" fontId="10" fillId="0" borderId="0" xfId="0" applyFont="1" applyAlignment="1"/>
    <xf numFmtId="0" fontId="0" fillId="2" borderId="24" xfId="0" applyFill="1" applyBorder="1" applyAlignment="1"/>
    <xf numFmtId="0" fontId="0" fillId="2" borderId="27" xfId="0" applyFill="1" applyBorder="1" applyAlignment="1"/>
    <xf numFmtId="0" fontId="0" fillId="2" borderId="22" xfId="0" applyFill="1" applyBorder="1" applyAlignment="1"/>
    <xf numFmtId="0" fontId="0" fillId="2" borderId="28" xfId="0" applyFill="1" applyBorder="1" applyAlignment="1"/>
    <xf numFmtId="0" fontId="0" fillId="2" borderId="25" xfId="0" applyFill="1" applyBorder="1" applyAlignment="1"/>
    <xf numFmtId="0" fontId="0" fillId="2" borderId="23" xfId="0" applyFill="1" applyBorder="1" applyAlignment="1"/>
    <xf numFmtId="0" fontId="23" fillId="2" borderId="24" xfId="0" applyFont="1" applyFill="1" applyBorder="1" applyAlignment="1">
      <alignment horizontal="left" vertical="center"/>
    </xf>
    <xf numFmtId="0" fontId="23" fillId="2" borderId="25" xfId="0" applyFont="1" applyFill="1" applyBorder="1" applyAlignment="1">
      <alignment horizontal="left" vertical="center"/>
    </xf>
    <xf numFmtId="0" fontId="23" fillId="2" borderId="27" xfId="0" applyFont="1" applyFill="1" applyBorder="1" applyAlignment="1">
      <alignment horizontal="left" vertical="center"/>
    </xf>
    <xf numFmtId="165" fontId="5" fillId="2" borderId="18" xfId="0" applyNumberFormat="1" applyFont="1" applyFill="1" applyBorder="1" applyAlignment="1">
      <alignment horizontal="center" vertical="center"/>
    </xf>
    <xf numFmtId="0" fontId="5" fillId="2" borderId="19" xfId="0" applyFont="1" applyFill="1" applyBorder="1" applyAlignment="1">
      <alignment horizontal="center" vertical="center"/>
    </xf>
    <xf numFmtId="0" fontId="5" fillId="2" borderId="26" xfId="0" applyFont="1" applyFill="1" applyBorder="1" applyAlignment="1">
      <alignment horizontal="center" vertical="center"/>
    </xf>
    <xf numFmtId="0" fontId="8" fillId="0" borderId="0" xfId="0" applyFont="1" applyAlignment="1"/>
    <xf numFmtId="0" fontId="0" fillId="0" borderId="0" xfId="0" applyAlignment="1"/>
    <xf numFmtId="0" fontId="0" fillId="0" borderId="10" xfId="0" applyBorder="1" applyAlignment="1"/>
    <xf numFmtId="165" fontId="5" fillId="2" borderId="19" xfId="0" applyNumberFormat="1" applyFont="1" applyFill="1" applyBorder="1" applyAlignment="1">
      <alignment horizontal="center" vertical="center"/>
    </xf>
    <xf numFmtId="166" fontId="3" fillId="6" borderId="20" xfId="0" applyNumberFormat="1" applyFont="1" applyFill="1" applyBorder="1" applyAlignment="1">
      <alignment horizontal="center" vertical="center"/>
    </xf>
    <xf numFmtId="166" fontId="3" fillId="6" borderId="21" xfId="0" applyNumberFormat="1" applyFont="1" applyFill="1" applyBorder="1" applyAlignment="1">
      <alignment horizontal="center" vertical="center"/>
    </xf>
    <xf numFmtId="166" fontId="3" fillId="6" borderId="5" xfId="0" applyNumberFormat="1" applyFont="1" applyFill="1" applyBorder="1" applyAlignment="1">
      <alignment horizontal="center" vertical="center"/>
    </xf>
    <xf numFmtId="0" fontId="24" fillId="2" borderId="16" xfId="0" applyFont="1" applyFill="1" applyBorder="1" applyAlignment="1"/>
    <xf numFmtId="165" fontId="5" fillId="2" borderId="0" xfId="0" applyNumberFormat="1" applyFont="1" applyFill="1" applyBorder="1" applyAlignment="1">
      <alignment horizontal="center" vertical="center"/>
    </xf>
    <xf numFmtId="0" fontId="5" fillId="2" borderId="0" xfId="0" applyFont="1" applyFill="1" applyBorder="1" applyAlignment="1">
      <alignment horizontal="center" vertical="center"/>
    </xf>
    <xf numFmtId="165" fontId="28" fillId="2" borderId="12" xfId="0" applyNumberFormat="1" applyFont="1" applyFill="1" applyBorder="1" applyAlignment="1">
      <alignment horizontal="center" vertical="center"/>
    </xf>
    <xf numFmtId="0" fontId="28" fillId="2" borderId="0" xfId="0" applyFont="1" applyFill="1" applyBorder="1" applyAlignment="1">
      <alignment horizontal="center" vertical="center"/>
    </xf>
    <xf numFmtId="0" fontId="23" fillId="2" borderId="0" xfId="0" applyFont="1" applyFill="1" applyBorder="1" applyAlignment="1">
      <alignment horizontal="left" vertical="center"/>
    </xf>
    <xf numFmtId="0" fontId="32" fillId="2" borderId="12" xfId="0" applyFont="1" applyFill="1" applyBorder="1" applyAlignment="1">
      <alignment horizontal="left" vertical="center"/>
    </xf>
    <xf numFmtId="0" fontId="32" fillId="2" borderId="0" xfId="0" applyFont="1" applyFill="1" applyBorder="1" applyAlignment="1">
      <alignment horizontal="left" vertical="center"/>
    </xf>
    <xf numFmtId="0" fontId="0" fillId="2" borderId="0" xfId="0" applyFill="1" applyBorder="1" applyAlignment="1">
      <alignment horizontal="left" vertical="center"/>
    </xf>
    <xf numFmtId="0" fontId="0" fillId="2" borderId="0" xfId="0" applyFill="1" applyBorder="1" applyAlignment="1"/>
    <xf numFmtId="0" fontId="30" fillId="2" borderId="12" xfId="0" applyFont="1" applyFill="1" applyBorder="1" applyAlignment="1"/>
    <xf numFmtId="0" fontId="30" fillId="2" borderId="0" xfId="0" applyFont="1" applyFill="1" applyBorder="1" applyAlignment="1"/>
    <xf numFmtId="0" fontId="24" fillId="2" borderId="0" xfId="0" applyFont="1" applyFill="1" applyBorder="1" applyAlignment="1"/>
    <xf numFmtId="0" fontId="0" fillId="2" borderId="12" xfId="0" applyFill="1" applyBorder="1" applyAlignment="1"/>
    <xf numFmtId="0" fontId="23" fillId="2" borderId="12" xfId="0" applyFont="1" applyFill="1" applyBorder="1" applyAlignment="1">
      <alignment horizontal="left" vertical="center"/>
    </xf>
    <xf numFmtId="165" fontId="5" fillId="2" borderId="26" xfId="0" applyNumberFormat="1" applyFont="1" applyFill="1" applyBorder="1" applyAlignment="1">
      <alignment horizontal="center" vertical="center"/>
    </xf>
    <xf numFmtId="165" fontId="5" fillId="2" borderId="12" xfId="0" applyNumberFormat="1" applyFont="1" applyFill="1" applyBorder="1" applyAlignment="1">
      <alignment horizontal="center" vertical="center"/>
    </xf>
    <xf numFmtId="165" fontId="34" fillId="2" borderId="18" xfId="0" applyNumberFormat="1" applyFont="1" applyFill="1" applyBorder="1" applyAlignment="1">
      <alignment horizontal="center" vertical="center"/>
    </xf>
    <xf numFmtId="165" fontId="34" fillId="2" borderId="19" xfId="0" applyNumberFormat="1" applyFont="1" applyFill="1" applyBorder="1" applyAlignment="1">
      <alignment horizontal="center" vertical="center"/>
    </xf>
    <xf numFmtId="0" fontId="23" fillId="0" borderId="25" xfId="0" applyFont="1" applyBorder="1"/>
    <xf numFmtId="0" fontId="23" fillId="2" borderId="29" xfId="0" applyFont="1" applyFill="1" applyBorder="1" applyAlignment="1">
      <alignment horizontal="left" vertical="center"/>
    </xf>
    <xf numFmtId="0" fontId="23" fillId="2" borderId="30" xfId="0" applyFont="1" applyFill="1" applyBorder="1" applyAlignment="1">
      <alignment horizontal="left" vertical="center"/>
    </xf>
    <xf numFmtId="165" fontId="5" fillId="2" borderId="4" xfId="0" applyNumberFormat="1" applyFont="1" applyFill="1" applyBorder="1" applyAlignment="1">
      <alignment horizontal="center" vertical="center"/>
    </xf>
    <xf numFmtId="165" fontId="5" fillId="2" borderId="32" xfId="0" applyNumberFormat="1" applyFont="1" applyFill="1" applyBorder="1" applyAlignment="1">
      <alignment horizontal="center" vertical="center"/>
    </xf>
  </cellXfs>
  <cellStyles count="2">
    <cellStyle name="Hyperlänk" xfId="1" builtinId="8"/>
    <cellStyle name="Normal" xfId="0" builtinId="0"/>
  </cellStyles>
  <dxfs count="61">
    <dxf>
      <font>
        <condense val="0"/>
        <extend val="0"/>
        <color indexed="10"/>
      </font>
    </dxf>
    <dxf>
      <font>
        <condense val="0"/>
        <extend val="0"/>
        <color indexed="12"/>
      </font>
    </dxf>
    <dxf>
      <font>
        <condense val="0"/>
        <extend val="0"/>
        <color indexed="10"/>
      </font>
    </dxf>
    <dxf>
      <font>
        <b/>
        <i val="0"/>
        <condense val="0"/>
        <extend val="0"/>
        <color indexed="10"/>
      </font>
    </dxf>
    <dxf>
      <font>
        <condense val="0"/>
        <extend val="0"/>
        <color indexed="12"/>
      </font>
    </dxf>
    <dxf>
      <font>
        <condense val="0"/>
        <extend val="0"/>
        <color indexed="10"/>
      </font>
    </dxf>
    <dxf>
      <font>
        <b/>
        <i val="0"/>
        <condense val="0"/>
        <extend val="0"/>
        <color indexed="10"/>
      </font>
    </dxf>
    <dxf>
      <font>
        <condense val="0"/>
        <extend val="0"/>
        <color indexed="10"/>
      </font>
    </dxf>
    <dxf>
      <font>
        <condense val="0"/>
        <extend val="0"/>
        <color indexed="12"/>
      </font>
    </dxf>
    <dxf>
      <font>
        <condense val="0"/>
        <extend val="0"/>
        <color indexed="10"/>
      </font>
    </dxf>
    <dxf>
      <font>
        <b/>
        <i val="0"/>
        <condense val="0"/>
        <extend val="0"/>
        <color indexed="10"/>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b/>
        <i val="0"/>
        <condense val="0"/>
        <extend val="0"/>
        <color indexed="10"/>
      </font>
    </dxf>
    <dxf>
      <font>
        <condense val="0"/>
        <extend val="0"/>
        <color indexed="10"/>
      </font>
    </dxf>
    <dxf>
      <font>
        <condense val="0"/>
        <extend val="0"/>
        <color indexed="12"/>
      </font>
    </dxf>
    <dxf>
      <font>
        <condense val="0"/>
        <extend val="0"/>
        <color indexed="10"/>
      </font>
    </dxf>
    <dxf>
      <font>
        <b/>
        <i val="0"/>
        <condense val="0"/>
        <extend val="0"/>
        <color indexed="10"/>
      </font>
    </dxf>
    <dxf>
      <font>
        <condense val="0"/>
        <extend val="0"/>
        <color indexed="10"/>
      </font>
    </dxf>
    <dxf>
      <font>
        <condense val="0"/>
        <extend val="0"/>
        <color indexed="12"/>
      </font>
    </dxf>
    <dxf>
      <font>
        <condense val="0"/>
        <extend val="0"/>
        <color indexed="10"/>
      </font>
    </dxf>
    <dxf>
      <font>
        <b/>
        <i val="0"/>
        <condense val="0"/>
        <extend val="0"/>
        <color indexed="10"/>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b/>
        <i val="0"/>
        <condense val="0"/>
        <extend val="0"/>
        <color indexed="10"/>
      </font>
    </dxf>
    <dxf>
      <font>
        <condense val="0"/>
        <extend val="0"/>
        <color indexed="10"/>
      </font>
    </dxf>
    <dxf>
      <font>
        <condense val="0"/>
        <extend val="0"/>
        <color indexed="12"/>
      </font>
    </dxf>
    <dxf>
      <font>
        <condense val="0"/>
        <extend val="0"/>
        <color indexed="10"/>
      </font>
    </dxf>
    <dxf>
      <font>
        <b/>
        <i val="0"/>
        <condense val="0"/>
        <extend val="0"/>
        <color indexed="10"/>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b/>
        <i val="0"/>
        <condense val="0"/>
        <extend val="0"/>
        <color indexed="10"/>
      </font>
    </dxf>
    <dxf>
      <font>
        <condense val="0"/>
        <extend val="0"/>
        <color indexed="10"/>
      </font>
    </dxf>
    <dxf>
      <font>
        <condense val="0"/>
        <extend val="0"/>
        <color indexed="12"/>
      </font>
    </dxf>
    <dxf>
      <font>
        <condense val="0"/>
        <extend val="0"/>
        <color indexed="10"/>
      </font>
    </dxf>
    <dxf>
      <font>
        <b/>
        <i val="0"/>
        <condense val="0"/>
        <extend val="0"/>
        <color indexed="10"/>
      </font>
    </dxf>
    <dxf>
      <font>
        <condense val="0"/>
        <extend val="0"/>
        <color indexed="10"/>
      </font>
    </dxf>
    <dxf>
      <font>
        <condense val="0"/>
        <extend val="0"/>
        <color indexed="12"/>
      </font>
    </dxf>
    <dxf>
      <font>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12"/>
      </font>
    </dxf>
    <dxf>
      <font>
        <condense val="0"/>
        <extend val="0"/>
        <color indexed="10"/>
      </font>
    </dxf>
    <dxf>
      <font>
        <condense val="0"/>
        <extend val="0"/>
        <color indexed="10"/>
      </font>
    </dxf>
    <dxf>
      <font>
        <b/>
        <i val="0"/>
        <condense val="0"/>
        <extend val="0"/>
        <color indexed="10"/>
      </font>
    </dxf>
    <dxf>
      <font>
        <condense val="0"/>
        <extend val="0"/>
        <color indexed="10"/>
      </font>
    </dxf>
    <dxf>
      <font>
        <condense val="0"/>
        <extend val="0"/>
        <color indexed="12"/>
      </font>
    </dxf>
    <dxf>
      <font>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152400</xdr:colOff>
      <xdr:row>3</xdr:row>
      <xdr:rowOff>123825</xdr:rowOff>
    </xdr:from>
    <xdr:to>
      <xdr:col>6</xdr:col>
      <xdr:colOff>400050</xdr:colOff>
      <xdr:row>12</xdr:row>
      <xdr:rowOff>38100</xdr:rowOff>
    </xdr:to>
    <xdr:sp macro="" textlink="">
      <xdr:nvSpPr>
        <xdr:cNvPr id="2049" name="Text Box 1"/>
        <xdr:cNvSpPr txBox="1">
          <a:spLocks noChangeArrowheads="1"/>
        </xdr:cNvSpPr>
      </xdr:nvSpPr>
      <xdr:spPr bwMode="auto">
        <a:xfrm>
          <a:off x="152400" y="581025"/>
          <a:ext cx="5229225" cy="1371600"/>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defRPr sz="1000"/>
          </a:pPr>
          <a:r>
            <a:rPr lang="sv-SE" sz="1000" b="1" i="0" u="sng" strike="noStrike">
              <a:solidFill>
                <a:srgbClr val="000000"/>
              </a:solidFill>
              <a:latin typeface="Arial"/>
              <a:cs typeface="Arial"/>
            </a:rPr>
            <a:t>Information:</a:t>
          </a:r>
          <a:endParaRPr lang="sv-SE" sz="1000" b="0" i="0" strike="noStrike">
            <a:solidFill>
              <a:srgbClr val="000000"/>
            </a:solidFill>
            <a:latin typeface="Arial"/>
            <a:cs typeface="Arial"/>
          </a:endParaRPr>
        </a:p>
        <a:p>
          <a:pPr algn="l" rtl="0">
            <a:defRPr sz="1000"/>
          </a:pPr>
          <a:endParaRPr lang="sv-SE" sz="1000" b="0" i="0" strike="noStrike">
            <a:solidFill>
              <a:srgbClr val="000000"/>
            </a:solidFill>
            <a:latin typeface="Arial"/>
            <a:cs typeface="Arial"/>
          </a:endParaRPr>
        </a:p>
        <a:p>
          <a:pPr algn="l" rtl="0">
            <a:defRPr sz="1000"/>
          </a:pPr>
          <a:r>
            <a:rPr lang="sv-SE" sz="1000" b="0" i="0" strike="noStrike">
              <a:solidFill>
                <a:srgbClr val="000000"/>
              </a:solidFill>
              <a:latin typeface="Arial"/>
              <a:cs typeface="Arial"/>
            </a:rPr>
            <a:t>Denna kalender är utformad för att skriva ut på stående A3-papper.</a:t>
          </a:r>
        </a:p>
        <a:p>
          <a:pPr algn="l" rtl="0">
            <a:defRPr sz="1000"/>
          </a:pPr>
          <a:r>
            <a:rPr lang="sv-SE" sz="1000" b="0" i="0" strike="noStrike">
              <a:solidFill>
                <a:srgbClr val="000000"/>
              </a:solidFill>
              <a:latin typeface="Arial"/>
              <a:cs typeface="Arial"/>
            </a:rPr>
            <a:t>Tips är att göra hål med en hålslag i toppen och sedan hänga upp kalendern på krokar.</a:t>
          </a:r>
        </a:p>
        <a:p>
          <a:pPr algn="l" rtl="0">
            <a:defRPr sz="1000"/>
          </a:pPr>
          <a:endParaRPr lang="sv-SE" sz="1000" b="0" i="0" strike="noStrike">
            <a:solidFill>
              <a:srgbClr val="000000"/>
            </a:solidFill>
            <a:latin typeface="Arial"/>
            <a:cs typeface="Arial"/>
          </a:endParaRPr>
        </a:p>
        <a:p>
          <a:pPr algn="l" rtl="0">
            <a:defRPr sz="1000"/>
          </a:pPr>
          <a:r>
            <a:rPr lang="sv-SE" sz="1000" b="0" i="0" strike="noStrike">
              <a:solidFill>
                <a:srgbClr val="000000"/>
              </a:solidFill>
              <a:latin typeface="Arial"/>
              <a:cs typeface="Arial"/>
            </a:rPr>
            <a:t>KRAV:</a:t>
          </a:r>
        </a:p>
        <a:p>
          <a:pPr algn="l" rtl="0">
            <a:defRPr sz="1000"/>
          </a:pPr>
          <a:r>
            <a:rPr lang="sv-SE" sz="1000" b="0" i="0" strike="noStrike">
              <a:solidFill>
                <a:srgbClr val="000000"/>
              </a:solidFill>
              <a:latin typeface="Arial"/>
              <a:cs typeface="Arial"/>
            </a:rPr>
            <a:t>1. Excel 2007</a:t>
          </a:r>
        </a:p>
        <a:p>
          <a:pPr algn="l" rtl="0">
            <a:defRPr sz="1000"/>
          </a:pPr>
          <a:r>
            <a:rPr lang="sv-SE" sz="1000" b="0" i="0" strike="noStrike">
              <a:solidFill>
                <a:srgbClr val="000000"/>
              </a:solidFill>
              <a:latin typeface="Arial"/>
              <a:cs typeface="Arial"/>
            </a:rPr>
            <a:t>2. "Analysis ToolPak" måste vara aktiverat. Kontrollera i &gt;Verktyg &gt;Tillägg. </a:t>
          </a:r>
        </a:p>
        <a:p>
          <a:pPr algn="l" rtl="0">
            <a:defRPr sz="1000"/>
          </a:pPr>
          <a:endParaRPr lang="sv-SE" sz="1000" b="0" i="0" strike="noStrike">
            <a:solidFill>
              <a:srgbClr val="000000"/>
            </a:solidFill>
            <a:latin typeface="Arial"/>
            <a:cs typeface="Arial"/>
          </a:endParaRPr>
        </a:p>
      </xdr:txBody>
    </xdr:sp>
    <xdr:clientData/>
  </xdr:twoCellAnchor>
  <xdr:twoCellAnchor>
    <xdr:from>
      <xdr:col>3</xdr:col>
      <xdr:colOff>962025</xdr:colOff>
      <xdr:row>21</xdr:row>
      <xdr:rowOff>142875</xdr:rowOff>
    </xdr:from>
    <xdr:to>
      <xdr:col>6</xdr:col>
      <xdr:colOff>514350</xdr:colOff>
      <xdr:row>25</xdr:row>
      <xdr:rowOff>9525</xdr:rowOff>
    </xdr:to>
    <xdr:sp macro="" textlink="">
      <xdr:nvSpPr>
        <xdr:cNvPr id="2050" name="Text Box 2"/>
        <xdr:cNvSpPr txBox="1">
          <a:spLocks noChangeArrowheads="1"/>
        </xdr:cNvSpPr>
      </xdr:nvSpPr>
      <xdr:spPr bwMode="auto">
        <a:xfrm>
          <a:off x="3390900" y="3514725"/>
          <a:ext cx="2105025" cy="514350"/>
        </a:xfrm>
        <a:prstGeom prst="rect">
          <a:avLst/>
        </a:prstGeom>
        <a:solidFill>
          <a:srgbClr val="CCFFCC"/>
        </a:solidFill>
        <a:ln w="9525">
          <a:solidFill>
            <a:srgbClr val="000000"/>
          </a:solidFill>
          <a:miter lim="800000"/>
          <a:headEnd/>
          <a:tailEnd/>
        </a:ln>
      </xdr:spPr>
      <xdr:txBody>
        <a:bodyPr vertOverflow="clip" wrap="square" lIns="27432" tIns="22860" rIns="27432" bIns="0" anchor="t" upright="1"/>
        <a:lstStyle/>
        <a:p>
          <a:pPr algn="ctr" rtl="0">
            <a:defRPr sz="1000"/>
          </a:pPr>
          <a:r>
            <a:rPr lang="sv-SE" sz="1000" b="1" i="0" strike="noStrike">
              <a:solidFill>
                <a:srgbClr val="0000FF"/>
              </a:solidFill>
              <a:latin typeface="Arial"/>
              <a:cs typeface="Arial"/>
            </a:rPr>
            <a:t>Gjord av Magnus Finbom</a:t>
          </a:r>
        </a:p>
        <a:p>
          <a:pPr algn="ctr" rtl="0">
            <a:defRPr sz="1000"/>
          </a:pPr>
          <a:r>
            <a:rPr lang="sv-SE" sz="1000" b="1" i="0" strike="noStrike">
              <a:solidFill>
                <a:srgbClr val="0000FF"/>
              </a:solidFill>
              <a:latin typeface="Arial"/>
              <a:cs typeface="Arial"/>
            </a:rPr>
            <a:t>magnus@finbom.se</a:t>
          </a:r>
        </a:p>
        <a:p>
          <a:pPr algn="ctr" rtl="0">
            <a:defRPr sz="1000"/>
          </a:pPr>
          <a:r>
            <a:rPr lang="sv-SE" sz="1000" b="1" i="0" strike="noStrike">
              <a:solidFill>
                <a:srgbClr val="0000FF"/>
              </a:solidFill>
              <a:latin typeface="Arial"/>
              <a:cs typeface="Arial"/>
            </a:rPr>
            <a:t>www.finbom.se</a:t>
          </a:r>
          <a:endParaRPr lang="sv-SE" sz="1000" b="0" i="0" strike="noStrike">
            <a:solidFill>
              <a:srgbClr val="000000"/>
            </a:solidFill>
            <a:latin typeface="Arial"/>
            <a:cs typeface="Arial"/>
          </a:endParaRPr>
        </a:p>
        <a:p>
          <a:pPr algn="ctr" rtl="0">
            <a:defRPr sz="1000"/>
          </a:pPr>
          <a:endParaRPr lang="sv-SE" sz="1000" b="0" i="0" strike="noStrike">
            <a:solidFill>
              <a:srgbClr val="000000"/>
            </a:solidFill>
            <a:latin typeface="Arial"/>
            <a:cs typeface="Arial"/>
          </a:endParaRPr>
        </a:p>
      </xdr:txBody>
    </xdr:sp>
    <xdr:clientData/>
  </xdr:twoCellAnchor>
  <xdr:twoCellAnchor>
    <xdr:from>
      <xdr:col>1</xdr:col>
      <xdr:colOff>47625</xdr:colOff>
      <xdr:row>12</xdr:row>
      <xdr:rowOff>114300</xdr:rowOff>
    </xdr:from>
    <xdr:to>
      <xdr:col>8</xdr:col>
      <xdr:colOff>419100</xdr:colOff>
      <xdr:row>21</xdr:row>
      <xdr:rowOff>19050</xdr:rowOff>
    </xdr:to>
    <xdr:sp macro="" textlink="">
      <xdr:nvSpPr>
        <xdr:cNvPr id="2051" name="Text Box 3"/>
        <xdr:cNvSpPr txBox="1">
          <a:spLocks noChangeArrowheads="1"/>
        </xdr:cNvSpPr>
      </xdr:nvSpPr>
      <xdr:spPr bwMode="auto">
        <a:xfrm>
          <a:off x="247650" y="2028825"/>
          <a:ext cx="6372225" cy="1362075"/>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defRPr sz="1000"/>
          </a:pPr>
          <a:r>
            <a:rPr lang="sv-SE" sz="1000" b="1" i="0" u="sng" strike="noStrike">
              <a:solidFill>
                <a:srgbClr val="000000"/>
              </a:solidFill>
              <a:latin typeface="Arial"/>
              <a:cs typeface="Arial"/>
            </a:rPr>
            <a:t>Gör så här:</a:t>
          </a:r>
          <a:endParaRPr lang="sv-SE" sz="1000" b="0" i="0" strike="noStrike">
            <a:solidFill>
              <a:srgbClr val="000000"/>
            </a:solidFill>
            <a:latin typeface="Arial"/>
            <a:cs typeface="Arial"/>
          </a:endParaRPr>
        </a:p>
        <a:p>
          <a:pPr algn="l" rtl="0">
            <a:defRPr sz="1000"/>
          </a:pPr>
          <a:endParaRPr lang="sv-SE" sz="1000" b="0" i="0" strike="noStrike">
            <a:solidFill>
              <a:srgbClr val="000000"/>
            </a:solidFill>
            <a:latin typeface="Arial"/>
            <a:cs typeface="Arial"/>
          </a:endParaRPr>
        </a:p>
        <a:p>
          <a:pPr algn="l" rtl="0">
            <a:defRPr sz="1000"/>
          </a:pPr>
          <a:r>
            <a:rPr lang="sv-SE" sz="1000" b="0" i="0" strike="noStrike">
              <a:solidFill>
                <a:srgbClr val="000000"/>
              </a:solidFill>
              <a:latin typeface="Arial"/>
              <a:cs typeface="Arial"/>
            </a:rPr>
            <a:t>1. Fyll i dom två gula datum-fälten överst på denna sida. </a:t>
          </a:r>
        </a:p>
        <a:p>
          <a:pPr algn="l" rtl="0">
            <a:defRPr sz="1000"/>
          </a:pPr>
          <a:r>
            <a:rPr lang="sv-SE" sz="1000" b="0" i="0" strike="noStrike">
              <a:solidFill>
                <a:srgbClr val="000000"/>
              </a:solidFill>
              <a:latin typeface="Arial"/>
              <a:cs typeface="Arial"/>
            </a:rPr>
            <a:t>2. Gå till fliken "Viktiga Datum" och fyll i viktiga datum ex födelsedagar i den gula kolumnen. </a:t>
          </a:r>
        </a:p>
        <a:p>
          <a:pPr algn="l" rtl="0">
            <a:defRPr sz="1000"/>
          </a:pPr>
          <a:r>
            <a:rPr lang="sv-SE" sz="1000" b="0" i="0" strike="noStrike">
              <a:solidFill>
                <a:srgbClr val="000000"/>
              </a:solidFill>
              <a:latin typeface="Arial"/>
              <a:cs typeface="Arial"/>
            </a:rPr>
            <a:t>Dessa kommer automatisk att skrivas in i kalendern. </a:t>
          </a:r>
        </a:p>
        <a:p>
          <a:pPr algn="l" rtl="0">
            <a:defRPr sz="1000"/>
          </a:pPr>
          <a:r>
            <a:rPr lang="sv-SE" sz="1000" b="0" i="0" strike="noStrike">
              <a:solidFill>
                <a:srgbClr val="000000"/>
              </a:solidFill>
              <a:latin typeface="Arial"/>
              <a:cs typeface="Arial"/>
            </a:rPr>
            <a:t>3. Välj för datum om dom ska markeras som röda dagar i kalendern.</a:t>
          </a:r>
        </a:p>
        <a:p>
          <a:pPr algn="l" rtl="0">
            <a:defRPr sz="1000"/>
          </a:pPr>
          <a:r>
            <a:rPr lang="sv-SE" sz="1000" b="0" i="0" strike="noStrike">
              <a:solidFill>
                <a:srgbClr val="000000"/>
              </a:solidFill>
              <a:latin typeface="Arial"/>
              <a:cs typeface="Arial"/>
            </a:rPr>
            <a:t>4. Byt ut mina bilder mot dina egna.</a:t>
          </a:r>
        </a:p>
        <a:p>
          <a:pPr algn="l" rtl="0">
            <a:defRPr sz="1000"/>
          </a:pPr>
          <a:r>
            <a:rPr lang="sv-SE" sz="1000" b="0" i="0" strike="noStrike">
              <a:solidFill>
                <a:srgbClr val="000000"/>
              </a:solidFill>
              <a:latin typeface="Arial"/>
              <a:cs typeface="Arial"/>
            </a:rPr>
            <a:t>5. Skriv ut på en A3-skrivare.</a:t>
          </a:r>
        </a:p>
      </xdr:txBody>
    </xdr:sp>
    <xdr:clientData/>
  </xdr:twoCellAnchor>
  <xdr:twoCellAnchor>
    <xdr:from>
      <xdr:col>6</xdr:col>
      <xdr:colOff>514350</xdr:colOff>
      <xdr:row>5</xdr:row>
      <xdr:rowOff>76200</xdr:rowOff>
    </xdr:from>
    <xdr:to>
      <xdr:col>11</xdr:col>
      <xdr:colOff>361950</xdr:colOff>
      <xdr:row>10</xdr:row>
      <xdr:rowOff>133350</xdr:rowOff>
    </xdr:to>
    <xdr:sp macro="" textlink="">
      <xdr:nvSpPr>
        <xdr:cNvPr id="2052" name="Text Box 4"/>
        <xdr:cNvSpPr txBox="1">
          <a:spLocks noChangeArrowheads="1"/>
        </xdr:cNvSpPr>
      </xdr:nvSpPr>
      <xdr:spPr bwMode="auto">
        <a:xfrm>
          <a:off x="5495925" y="857250"/>
          <a:ext cx="2895600" cy="866775"/>
        </a:xfrm>
        <a:prstGeom prst="rect">
          <a:avLst/>
        </a:prstGeom>
        <a:solidFill>
          <a:srgbClr val="CCFFCC"/>
        </a:solidFill>
        <a:ln w="9525">
          <a:solidFill>
            <a:srgbClr val="000000"/>
          </a:solidFill>
          <a:miter lim="800000"/>
          <a:headEnd/>
          <a:tailEnd/>
        </a:ln>
      </xdr:spPr>
      <xdr:txBody>
        <a:bodyPr vertOverflow="clip" wrap="square" lIns="27432" tIns="22860" rIns="27432" bIns="0" anchor="t" upright="1"/>
        <a:lstStyle/>
        <a:p>
          <a:pPr algn="ctr" rtl="0">
            <a:defRPr sz="1000"/>
          </a:pPr>
          <a:r>
            <a:rPr lang="sv-SE" sz="1000" b="1" i="0" strike="noStrike">
              <a:solidFill>
                <a:srgbClr val="0000FF"/>
              </a:solidFill>
              <a:latin typeface="Arial"/>
              <a:cs typeface="Arial"/>
            </a:rPr>
            <a:t>Denna kalender är careware. Dvs skicka mig bara ett mail som uppskattning eller skriv något i min gästbok på min hemsida.</a:t>
          </a:r>
        </a:p>
        <a:p>
          <a:pPr algn="ctr" rtl="0">
            <a:defRPr sz="1000"/>
          </a:pPr>
          <a:endParaRPr lang="sv-SE" sz="1000" b="1" i="0" strike="noStrike">
            <a:solidFill>
              <a:srgbClr val="0000FF"/>
            </a:solidFill>
            <a:latin typeface="Arial"/>
            <a:cs typeface="Arial"/>
          </a:endParaRPr>
        </a:p>
        <a:p>
          <a:pPr algn="ctr" rtl="0">
            <a:defRPr sz="1000"/>
          </a:pPr>
          <a:r>
            <a:rPr lang="sv-SE" sz="1000" b="1" i="0" strike="noStrike">
              <a:solidFill>
                <a:srgbClr val="0000FF"/>
              </a:solidFill>
              <a:latin typeface="Arial"/>
              <a:cs typeface="Arial"/>
            </a:rPr>
            <a:t>http://www.finbom.se</a:t>
          </a:r>
          <a:endParaRPr lang="sv-SE" sz="1000" b="0" i="0" strike="noStrike">
            <a:solidFill>
              <a:srgbClr val="000000"/>
            </a:solidFill>
            <a:latin typeface="Arial"/>
            <a:cs typeface="Arial"/>
          </a:endParaRPr>
        </a:p>
        <a:p>
          <a:pPr algn="ctr" rtl="0">
            <a:defRPr sz="1000"/>
          </a:pPr>
          <a:endParaRPr lang="sv-SE" sz="1000" b="0" i="0" strike="noStrike">
            <a:solidFill>
              <a:srgbClr val="000000"/>
            </a:solidFill>
            <a:latin typeface="Arial"/>
            <a:cs typeface="Arial"/>
          </a:endParaRPr>
        </a:p>
      </xdr:txBody>
    </xdr:sp>
    <xdr:clientData/>
  </xdr:twoCellAnchor>
  <xdr:twoCellAnchor>
    <xdr:from>
      <xdr:col>0</xdr:col>
      <xdr:colOff>180975</xdr:colOff>
      <xdr:row>23</xdr:row>
      <xdr:rowOff>142875</xdr:rowOff>
    </xdr:from>
    <xdr:to>
      <xdr:col>3</xdr:col>
      <xdr:colOff>819150</xdr:colOff>
      <xdr:row>29</xdr:row>
      <xdr:rowOff>38100</xdr:rowOff>
    </xdr:to>
    <xdr:sp macro="" textlink="">
      <xdr:nvSpPr>
        <xdr:cNvPr id="2053" name="Text Box 5"/>
        <xdr:cNvSpPr txBox="1">
          <a:spLocks noChangeArrowheads="1"/>
        </xdr:cNvSpPr>
      </xdr:nvSpPr>
      <xdr:spPr bwMode="auto">
        <a:xfrm>
          <a:off x="180975" y="3838575"/>
          <a:ext cx="3067050" cy="866775"/>
        </a:xfrm>
        <a:prstGeom prst="rect">
          <a:avLst/>
        </a:prstGeom>
        <a:solidFill>
          <a:srgbClr val="CCFFCC"/>
        </a:solidFill>
        <a:ln w="9525">
          <a:solidFill>
            <a:srgbClr val="000000"/>
          </a:solidFill>
          <a:miter lim="800000"/>
          <a:headEnd/>
          <a:tailEnd/>
        </a:ln>
      </xdr:spPr>
      <xdr:txBody>
        <a:bodyPr vertOverflow="clip" wrap="square" lIns="27432" tIns="22860" rIns="27432" bIns="0" anchor="t" upright="1"/>
        <a:lstStyle/>
        <a:p>
          <a:pPr algn="ctr" rtl="0">
            <a:defRPr sz="1000"/>
          </a:pPr>
          <a:r>
            <a:rPr lang="sv-SE" sz="1000" b="1" i="0" strike="noStrike">
              <a:solidFill>
                <a:srgbClr val="FF0000"/>
              </a:solidFill>
              <a:latin typeface="Arial"/>
              <a:cs typeface="Arial"/>
            </a:rPr>
            <a:t>OBS!</a:t>
          </a:r>
        </a:p>
        <a:p>
          <a:pPr algn="ctr" rtl="0">
            <a:defRPr sz="1000"/>
          </a:pPr>
          <a:r>
            <a:rPr lang="sv-SE" sz="1000" b="1" i="0" strike="noStrike">
              <a:solidFill>
                <a:srgbClr val="FF0000"/>
              </a:solidFill>
              <a:latin typeface="Arial"/>
              <a:cs typeface="Arial"/>
            </a:rPr>
            <a:t>Jag har inte lagt tid på att framtidssäkra denna kalender utan jag kommer uppdatera den varje år för att säkra att alla helgdagar hamnar på rätt ställe m.m.</a:t>
          </a:r>
        </a:p>
      </xdr:txBody>
    </xdr:sp>
    <xdr:clientData/>
  </xdr:twoCellAnchor>
  <xdr:twoCellAnchor>
    <xdr:from>
      <xdr:col>4</xdr:col>
      <xdr:colOff>552450</xdr:colOff>
      <xdr:row>26</xdr:row>
      <xdr:rowOff>142875</xdr:rowOff>
    </xdr:from>
    <xdr:to>
      <xdr:col>11</xdr:col>
      <xdr:colOff>133350</xdr:colOff>
      <xdr:row>31</xdr:row>
      <xdr:rowOff>0</xdr:rowOff>
    </xdr:to>
    <xdr:sp macro="" textlink="">
      <xdr:nvSpPr>
        <xdr:cNvPr id="2054" name="Text Box 6"/>
        <xdr:cNvSpPr txBox="1">
          <a:spLocks noChangeArrowheads="1"/>
        </xdr:cNvSpPr>
      </xdr:nvSpPr>
      <xdr:spPr bwMode="auto">
        <a:xfrm>
          <a:off x="4314825" y="4324350"/>
          <a:ext cx="3848100" cy="666750"/>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defRPr sz="1000"/>
          </a:pPr>
          <a:r>
            <a:rPr lang="sv-SE" sz="1000" b="0" i="0" strike="noStrike">
              <a:solidFill>
                <a:srgbClr val="000000"/>
              </a:solidFill>
              <a:latin typeface="Arial"/>
              <a:cs typeface="Arial"/>
            </a:rPr>
            <a:t>Framtida förbättringar…</a:t>
          </a:r>
        </a:p>
        <a:p>
          <a:pPr algn="l" rtl="0">
            <a:defRPr sz="1000"/>
          </a:pPr>
          <a:r>
            <a:rPr lang="sv-SE" sz="1000" b="0" i="0" strike="noStrike">
              <a:solidFill>
                <a:srgbClr val="000000"/>
              </a:solidFill>
              <a:latin typeface="Arial"/>
              <a:cs typeface="Arial"/>
            </a:rPr>
            <a:t>►Bilder som är inlänkade och också enklare att byta ut.</a:t>
          </a:r>
        </a:p>
        <a:p>
          <a:pPr algn="l" rtl="0">
            <a:defRPr sz="1000"/>
          </a:pPr>
          <a:r>
            <a:rPr lang="sv-SE" sz="1000" b="0" i="0" strike="noStrike">
              <a:solidFill>
                <a:srgbClr val="000000"/>
              </a:solidFill>
              <a:latin typeface="Arial"/>
              <a:cs typeface="Arial"/>
            </a:rPr>
            <a:t>►Har du förslag på ändring eller har du hittat något fel. Maila mig.</a:t>
          </a:r>
        </a:p>
        <a:p>
          <a:pPr algn="l" rtl="0">
            <a:defRPr sz="1000"/>
          </a:pPr>
          <a:endParaRPr lang="sv-SE" sz="1000" b="0" i="0" strike="noStrike">
            <a:solidFill>
              <a:srgbClr val="000000"/>
            </a:solidFill>
            <a:latin typeface="Arial"/>
            <a:cs typeface="Arial"/>
          </a:endParaRPr>
        </a:p>
        <a:p>
          <a:pPr algn="l" rtl="0">
            <a:defRPr sz="1000"/>
          </a:pPr>
          <a:endParaRPr lang="sv-SE" sz="1000" b="0" i="0" strike="noStrike">
            <a:solidFill>
              <a:srgbClr val="000000"/>
            </a:solidFill>
            <a:latin typeface="Arial"/>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228600</xdr:colOff>
      <xdr:row>1</xdr:row>
      <xdr:rowOff>698500</xdr:rowOff>
    </xdr:from>
    <xdr:to>
      <xdr:col>8</xdr:col>
      <xdr:colOff>1917700</xdr:colOff>
      <xdr:row>3</xdr:row>
      <xdr:rowOff>564896</xdr:rowOff>
    </xdr:to>
    <xdr:pic>
      <xdr:nvPicPr>
        <xdr:cNvPr id="2" name="Picture 90" descr="3"/>
        <xdr:cNvPicPr>
          <a:picLocks noChangeAspect="1" noChangeArrowheads="1"/>
        </xdr:cNvPicPr>
      </xdr:nvPicPr>
      <xdr:blipFill>
        <a:blip xmlns:r="http://schemas.openxmlformats.org/officeDocument/2006/relationships" r:embed="rId1" cstate="print"/>
        <a:srcRect/>
        <a:stretch>
          <a:fillRect/>
        </a:stretch>
      </xdr:blipFill>
      <xdr:spPr bwMode="auto">
        <a:xfrm>
          <a:off x="812800" y="1333500"/>
          <a:ext cx="7810500" cy="5848096"/>
        </a:xfrm>
        <a:prstGeom prst="rect">
          <a:avLst/>
        </a:prstGeom>
        <a:noFill/>
      </xdr:spPr>
    </xdr:pic>
    <xdr:clientData/>
  </xdr:twoCellAnchor>
  <xdr:twoCellAnchor editAs="oneCell">
    <xdr:from>
      <xdr:col>4</xdr:col>
      <xdr:colOff>276225</xdr:colOff>
      <xdr:row>19</xdr:row>
      <xdr:rowOff>66675</xdr:rowOff>
    </xdr:from>
    <xdr:to>
      <xdr:col>4</xdr:col>
      <xdr:colOff>381000</xdr:colOff>
      <xdr:row>20</xdr:row>
      <xdr:rowOff>28575</xdr:rowOff>
    </xdr:to>
    <xdr:pic>
      <xdr:nvPicPr>
        <xdr:cNvPr id="3" name="Bildobjekt 2" descr="Flagga.gif"/>
        <xdr:cNvPicPr>
          <a:picLocks noChangeAspect="1"/>
        </xdr:cNvPicPr>
      </xdr:nvPicPr>
      <xdr:blipFill>
        <a:blip xmlns:r="http://schemas.openxmlformats.org/officeDocument/2006/relationships" r:embed="rId2" cstate="print"/>
        <a:stretch>
          <a:fillRect/>
        </a:stretch>
      </xdr:blipFill>
      <xdr:spPr>
        <a:xfrm>
          <a:off x="1838325" y="9191625"/>
          <a:ext cx="104775" cy="76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215900</xdr:colOff>
      <xdr:row>1</xdr:row>
      <xdr:rowOff>673100</xdr:rowOff>
    </xdr:from>
    <xdr:to>
      <xdr:col>8</xdr:col>
      <xdr:colOff>1905000</xdr:colOff>
      <xdr:row>3</xdr:row>
      <xdr:rowOff>539496</xdr:rowOff>
    </xdr:to>
    <xdr:pic>
      <xdr:nvPicPr>
        <xdr:cNvPr id="2" name="Picture 90" descr="3"/>
        <xdr:cNvPicPr>
          <a:picLocks noChangeAspect="1" noChangeArrowheads="1"/>
        </xdr:cNvPicPr>
      </xdr:nvPicPr>
      <xdr:blipFill>
        <a:blip xmlns:r="http://schemas.openxmlformats.org/officeDocument/2006/relationships" r:embed="rId1" cstate="print"/>
        <a:srcRect/>
        <a:stretch>
          <a:fillRect/>
        </a:stretch>
      </xdr:blipFill>
      <xdr:spPr bwMode="auto">
        <a:xfrm>
          <a:off x="800100" y="1308100"/>
          <a:ext cx="7810500" cy="5848096"/>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254000</xdr:colOff>
      <xdr:row>1</xdr:row>
      <xdr:rowOff>635000</xdr:rowOff>
    </xdr:from>
    <xdr:to>
      <xdr:col>8</xdr:col>
      <xdr:colOff>1943100</xdr:colOff>
      <xdr:row>3</xdr:row>
      <xdr:rowOff>501396</xdr:rowOff>
    </xdr:to>
    <xdr:pic>
      <xdr:nvPicPr>
        <xdr:cNvPr id="2" name="Picture 90" descr="3"/>
        <xdr:cNvPicPr>
          <a:picLocks noChangeAspect="1" noChangeArrowheads="1"/>
        </xdr:cNvPicPr>
      </xdr:nvPicPr>
      <xdr:blipFill>
        <a:blip xmlns:r="http://schemas.openxmlformats.org/officeDocument/2006/relationships" r:embed="rId1" cstate="print"/>
        <a:srcRect/>
        <a:stretch>
          <a:fillRect/>
        </a:stretch>
      </xdr:blipFill>
      <xdr:spPr bwMode="auto">
        <a:xfrm>
          <a:off x="838200" y="1270000"/>
          <a:ext cx="7810500" cy="5848096"/>
        </a:xfrm>
        <a:prstGeom prst="rect">
          <a:avLst/>
        </a:prstGeom>
        <a:noFill/>
      </xdr:spPr>
    </xdr:pic>
    <xdr:clientData/>
  </xdr:twoCellAnchor>
  <xdr:twoCellAnchor editAs="oneCell">
    <xdr:from>
      <xdr:col>4</xdr:col>
      <xdr:colOff>266700</xdr:colOff>
      <xdr:row>51</xdr:row>
      <xdr:rowOff>76200</xdr:rowOff>
    </xdr:from>
    <xdr:to>
      <xdr:col>4</xdr:col>
      <xdr:colOff>371475</xdr:colOff>
      <xdr:row>52</xdr:row>
      <xdr:rowOff>38100</xdr:rowOff>
    </xdr:to>
    <xdr:pic>
      <xdr:nvPicPr>
        <xdr:cNvPr id="3" name="Bildobjekt 2" descr="Flagga.gif"/>
        <xdr:cNvPicPr>
          <a:picLocks noChangeAspect="1"/>
        </xdr:cNvPicPr>
      </xdr:nvPicPr>
      <xdr:blipFill>
        <a:blip xmlns:r="http://schemas.openxmlformats.org/officeDocument/2006/relationships" r:embed="rId2" cstate="print"/>
        <a:stretch>
          <a:fillRect/>
        </a:stretch>
      </xdr:blipFill>
      <xdr:spPr>
        <a:xfrm>
          <a:off x="1828800" y="12858750"/>
          <a:ext cx="104775" cy="76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215900</xdr:colOff>
      <xdr:row>1</xdr:row>
      <xdr:rowOff>673100</xdr:rowOff>
    </xdr:from>
    <xdr:to>
      <xdr:col>8</xdr:col>
      <xdr:colOff>1905000</xdr:colOff>
      <xdr:row>3</xdr:row>
      <xdr:rowOff>539496</xdr:rowOff>
    </xdr:to>
    <xdr:pic>
      <xdr:nvPicPr>
        <xdr:cNvPr id="2" name="Picture 90" descr="3"/>
        <xdr:cNvPicPr>
          <a:picLocks noChangeAspect="1" noChangeArrowheads="1"/>
        </xdr:cNvPicPr>
      </xdr:nvPicPr>
      <xdr:blipFill>
        <a:blip xmlns:r="http://schemas.openxmlformats.org/officeDocument/2006/relationships" r:embed="rId1" cstate="print"/>
        <a:srcRect/>
        <a:stretch>
          <a:fillRect/>
        </a:stretch>
      </xdr:blipFill>
      <xdr:spPr bwMode="auto">
        <a:xfrm>
          <a:off x="800100" y="1308100"/>
          <a:ext cx="7810500" cy="5848096"/>
        </a:xfrm>
        <a:prstGeom prst="rect">
          <a:avLst/>
        </a:prstGeom>
        <a:noFill/>
      </xdr:spPr>
    </xdr:pic>
    <xdr:clientData/>
  </xdr:twoCellAnchor>
  <xdr:twoCellAnchor editAs="oneCell">
    <xdr:from>
      <xdr:col>4</xdr:col>
      <xdr:colOff>276225</xdr:colOff>
      <xdr:row>15</xdr:row>
      <xdr:rowOff>85725</xdr:rowOff>
    </xdr:from>
    <xdr:to>
      <xdr:col>4</xdr:col>
      <xdr:colOff>381000</xdr:colOff>
      <xdr:row>16</xdr:row>
      <xdr:rowOff>47625</xdr:rowOff>
    </xdr:to>
    <xdr:pic>
      <xdr:nvPicPr>
        <xdr:cNvPr id="3" name="Bildobjekt 2" descr="Flagga.gif"/>
        <xdr:cNvPicPr>
          <a:picLocks noChangeAspect="1"/>
        </xdr:cNvPicPr>
      </xdr:nvPicPr>
      <xdr:blipFill>
        <a:blip xmlns:r="http://schemas.openxmlformats.org/officeDocument/2006/relationships" r:embed="rId2" cstate="print"/>
        <a:stretch>
          <a:fillRect/>
        </a:stretch>
      </xdr:blipFill>
      <xdr:spPr>
        <a:xfrm>
          <a:off x="1838325" y="8753475"/>
          <a:ext cx="104775" cy="76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241300</xdr:colOff>
      <xdr:row>1</xdr:row>
      <xdr:rowOff>685800</xdr:rowOff>
    </xdr:from>
    <xdr:to>
      <xdr:col>8</xdr:col>
      <xdr:colOff>1930400</xdr:colOff>
      <xdr:row>3</xdr:row>
      <xdr:rowOff>552196</xdr:rowOff>
    </xdr:to>
    <xdr:pic>
      <xdr:nvPicPr>
        <xdr:cNvPr id="2" name="Picture 90" descr="3"/>
        <xdr:cNvPicPr>
          <a:picLocks noChangeAspect="1" noChangeArrowheads="1"/>
        </xdr:cNvPicPr>
      </xdr:nvPicPr>
      <xdr:blipFill>
        <a:blip xmlns:r="http://schemas.openxmlformats.org/officeDocument/2006/relationships" r:embed="rId1" cstate="print"/>
        <a:srcRect/>
        <a:stretch>
          <a:fillRect/>
        </a:stretch>
      </xdr:blipFill>
      <xdr:spPr bwMode="auto">
        <a:xfrm>
          <a:off x="825500" y="1320800"/>
          <a:ext cx="7810500" cy="5848096"/>
        </a:xfrm>
        <a:prstGeom prst="rect">
          <a:avLst/>
        </a:prstGeom>
        <a:noFill/>
      </xdr:spPr>
    </xdr:pic>
    <xdr:clientData/>
  </xdr:twoCellAnchor>
  <xdr:twoCellAnchor editAs="oneCell">
    <xdr:from>
      <xdr:col>4</xdr:col>
      <xdr:colOff>285750</xdr:colOff>
      <xdr:row>23</xdr:row>
      <xdr:rowOff>66675</xdr:rowOff>
    </xdr:from>
    <xdr:to>
      <xdr:col>4</xdr:col>
      <xdr:colOff>390525</xdr:colOff>
      <xdr:row>24</xdr:row>
      <xdr:rowOff>28575</xdr:rowOff>
    </xdr:to>
    <xdr:pic>
      <xdr:nvPicPr>
        <xdr:cNvPr id="3" name="Bildobjekt 2" descr="Flagga.gif"/>
        <xdr:cNvPicPr>
          <a:picLocks noChangeAspect="1"/>
        </xdr:cNvPicPr>
      </xdr:nvPicPr>
      <xdr:blipFill>
        <a:blip xmlns:r="http://schemas.openxmlformats.org/officeDocument/2006/relationships" r:embed="rId2" cstate="print"/>
        <a:stretch>
          <a:fillRect/>
        </a:stretch>
      </xdr:blipFill>
      <xdr:spPr>
        <a:xfrm>
          <a:off x="1847850" y="9648825"/>
          <a:ext cx="104775" cy="76200"/>
        </a:xfrm>
        <a:prstGeom prst="rect">
          <a:avLst/>
        </a:prstGeom>
      </xdr:spPr>
    </xdr:pic>
    <xdr:clientData/>
  </xdr:twoCellAnchor>
  <xdr:twoCellAnchor editAs="oneCell">
    <xdr:from>
      <xdr:col>4</xdr:col>
      <xdr:colOff>276225</xdr:colOff>
      <xdr:row>49</xdr:row>
      <xdr:rowOff>76200</xdr:rowOff>
    </xdr:from>
    <xdr:to>
      <xdr:col>4</xdr:col>
      <xdr:colOff>381000</xdr:colOff>
      <xdr:row>50</xdr:row>
      <xdr:rowOff>38100</xdr:rowOff>
    </xdr:to>
    <xdr:pic>
      <xdr:nvPicPr>
        <xdr:cNvPr id="4" name="Bildobjekt 3" descr="Flagga.gif"/>
        <xdr:cNvPicPr>
          <a:picLocks noChangeAspect="1"/>
        </xdr:cNvPicPr>
      </xdr:nvPicPr>
      <xdr:blipFill>
        <a:blip xmlns:r="http://schemas.openxmlformats.org/officeDocument/2006/relationships" r:embed="rId2" cstate="print"/>
        <a:stretch>
          <a:fillRect/>
        </a:stretch>
      </xdr:blipFill>
      <xdr:spPr>
        <a:xfrm>
          <a:off x="1838325" y="12630150"/>
          <a:ext cx="104775" cy="76200"/>
        </a:xfrm>
        <a:prstGeom prst="rect">
          <a:avLst/>
        </a:prstGeom>
      </xdr:spPr>
    </xdr:pic>
    <xdr:clientData/>
  </xdr:twoCellAnchor>
  <xdr:twoCellAnchor editAs="oneCell">
    <xdr:from>
      <xdr:col>4</xdr:col>
      <xdr:colOff>295275</xdr:colOff>
      <xdr:row>53</xdr:row>
      <xdr:rowOff>66675</xdr:rowOff>
    </xdr:from>
    <xdr:to>
      <xdr:col>4</xdr:col>
      <xdr:colOff>400050</xdr:colOff>
      <xdr:row>54</xdr:row>
      <xdr:rowOff>28575</xdr:rowOff>
    </xdr:to>
    <xdr:pic>
      <xdr:nvPicPr>
        <xdr:cNvPr id="5" name="Bildobjekt 4" descr="Flagga.gif"/>
        <xdr:cNvPicPr>
          <a:picLocks noChangeAspect="1"/>
        </xdr:cNvPicPr>
      </xdr:nvPicPr>
      <xdr:blipFill>
        <a:blip xmlns:r="http://schemas.openxmlformats.org/officeDocument/2006/relationships" r:embed="rId2" cstate="print"/>
        <a:stretch>
          <a:fillRect/>
        </a:stretch>
      </xdr:blipFill>
      <xdr:spPr>
        <a:xfrm>
          <a:off x="1857375" y="13077825"/>
          <a:ext cx="104775" cy="76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990600</xdr:colOff>
      <xdr:row>9</xdr:row>
      <xdr:rowOff>152400</xdr:rowOff>
    </xdr:from>
    <xdr:to>
      <xdr:col>1</xdr:col>
      <xdr:colOff>6715125</xdr:colOff>
      <xdr:row>27</xdr:row>
      <xdr:rowOff>142875</xdr:rowOff>
    </xdr:to>
    <xdr:sp macro="" textlink="">
      <xdr:nvSpPr>
        <xdr:cNvPr id="16385" name="WordArt 1"/>
        <xdr:cNvSpPr>
          <a:spLocks noChangeArrowheads="1" noChangeShapeType="1" noTextEdit="1"/>
        </xdr:cNvSpPr>
      </xdr:nvSpPr>
      <xdr:spPr bwMode="auto">
        <a:xfrm>
          <a:off x="1704975" y="1828800"/>
          <a:ext cx="5724525" cy="2905125"/>
        </a:xfrm>
        <a:prstGeom prst="rect">
          <a:avLst/>
        </a:prstGeom>
      </xdr:spPr>
      <xdr:txBody>
        <a:bodyPr wrap="none" fromWordArt="1">
          <a:prstTxWarp prst="textTriangle">
            <a:avLst>
              <a:gd name="adj" fmla="val 50000"/>
            </a:avLst>
          </a:prstTxWarp>
          <a:scene3d>
            <a:camera prst="legacyObliqueTopLeft"/>
            <a:lightRig rig="legacyNormal3" dir="r"/>
          </a:scene3d>
          <a:sp3d extrusionH="201600" prstMaterial="legacyMatte">
            <a:extrusionClr>
              <a:srgbClr val="0066CC"/>
            </a:extrusionClr>
          </a:sp3d>
        </a:bodyPr>
        <a:lstStyle/>
        <a:p>
          <a:pPr algn="ctr" rtl="0"/>
          <a:r>
            <a:rPr lang="sv-SE" sz="3600" kern="10" spc="0">
              <a:ln w="9525">
                <a:round/>
                <a:headEnd/>
                <a:tailEnd/>
              </a:ln>
              <a:gradFill rotWithShape="0">
                <a:gsLst>
                  <a:gs pos="0">
                    <a:srgbClr val="FFFFCC"/>
                  </a:gs>
                  <a:gs pos="100000">
                    <a:srgbClr val="FF9999"/>
                  </a:gs>
                </a:gsLst>
                <a:lin ang="5400000" scaled="1"/>
              </a:gradFill>
              <a:effectLst/>
              <a:latin typeface="Times New Roman"/>
              <a:cs typeface="Times New Roman"/>
            </a:rPr>
            <a:t>Almanacka</a:t>
          </a:r>
        </a:p>
      </xdr:txBody>
    </xdr:sp>
    <xdr:clientData/>
  </xdr:twoCellAnchor>
  <xdr:twoCellAnchor>
    <xdr:from>
      <xdr:col>1</xdr:col>
      <xdr:colOff>1943100</xdr:colOff>
      <xdr:row>35</xdr:row>
      <xdr:rowOff>57150</xdr:rowOff>
    </xdr:from>
    <xdr:to>
      <xdr:col>1</xdr:col>
      <xdr:colOff>5591175</xdr:colOff>
      <xdr:row>49</xdr:row>
      <xdr:rowOff>19050</xdr:rowOff>
    </xdr:to>
    <xdr:sp macro="" textlink="">
      <xdr:nvSpPr>
        <xdr:cNvPr id="16386" name="WordArt 2"/>
        <xdr:cNvSpPr>
          <a:spLocks noChangeArrowheads="1" noChangeShapeType="1" noTextEdit="1"/>
        </xdr:cNvSpPr>
      </xdr:nvSpPr>
      <xdr:spPr bwMode="auto">
        <a:xfrm>
          <a:off x="2657475" y="5943600"/>
          <a:ext cx="3648075" cy="2228850"/>
        </a:xfrm>
        <a:prstGeom prst="rect">
          <a:avLst/>
        </a:prstGeom>
      </xdr:spPr>
      <xdr:txBody>
        <a:bodyPr wrap="none" fromWordArt="1">
          <a:prstTxWarp prst="textFadeUp">
            <a:avLst>
              <a:gd name="adj" fmla="val 9991"/>
            </a:avLst>
          </a:prstTxWarp>
        </a:bodyPr>
        <a:lstStyle/>
        <a:p>
          <a:pPr algn="ctr" rtl="0"/>
          <a:r>
            <a:rPr lang="sv-SE" sz="3600" kern="10" spc="0">
              <a:ln w="12700">
                <a:solidFill>
                  <a:srgbClr val="B2B2B2"/>
                </a:solidFill>
                <a:round/>
                <a:headEnd/>
                <a:tailEnd/>
              </a:ln>
              <a:gradFill rotWithShape="0">
                <a:gsLst>
                  <a:gs pos="0">
                    <a:srgbClr val="520402"/>
                  </a:gs>
                  <a:gs pos="100000">
                    <a:srgbClr val="FFCC00"/>
                  </a:gs>
                </a:gsLst>
                <a:lin ang="5400000" scaled="1"/>
              </a:gradFill>
              <a:effectLst>
                <a:outerShdw dist="35921" dir="2700000" sy="50000" rotWithShape="0">
                  <a:srgbClr val="875B0D">
                    <a:alpha val="70000"/>
                  </a:srgbClr>
                </a:outerShdw>
              </a:effectLst>
              <a:latin typeface="Arial Black"/>
            </a:rPr>
            <a:t>2010</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114300</xdr:colOff>
      <xdr:row>1</xdr:row>
      <xdr:rowOff>647700</xdr:rowOff>
    </xdr:from>
    <xdr:to>
      <xdr:col>8</xdr:col>
      <xdr:colOff>1803400</xdr:colOff>
      <xdr:row>3</xdr:row>
      <xdr:rowOff>514096</xdr:rowOff>
    </xdr:to>
    <xdr:pic>
      <xdr:nvPicPr>
        <xdr:cNvPr id="3" name="Picture 90" descr="3"/>
        <xdr:cNvPicPr>
          <a:picLocks noChangeAspect="1" noChangeArrowheads="1"/>
        </xdr:cNvPicPr>
      </xdr:nvPicPr>
      <xdr:blipFill>
        <a:blip xmlns:r="http://schemas.openxmlformats.org/officeDocument/2006/relationships" r:embed="rId1" cstate="print"/>
        <a:srcRect/>
        <a:stretch>
          <a:fillRect/>
        </a:stretch>
      </xdr:blipFill>
      <xdr:spPr bwMode="auto">
        <a:xfrm>
          <a:off x="698500" y="1282700"/>
          <a:ext cx="7810500" cy="5848096"/>
        </a:xfrm>
        <a:prstGeom prst="rect">
          <a:avLst/>
        </a:prstGeom>
        <a:noFill/>
      </xdr:spPr>
    </xdr:pic>
    <xdr:clientData/>
  </xdr:twoCellAnchor>
  <xdr:twoCellAnchor editAs="oneCell">
    <xdr:from>
      <xdr:col>4</xdr:col>
      <xdr:colOff>295275</xdr:colOff>
      <xdr:row>5</xdr:row>
      <xdr:rowOff>76200</xdr:rowOff>
    </xdr:from>
    <xdr:to>
      <xdr:col>4</xdr:col>
      <xdr:colOff>400050</xdr:colOff>
      <xdr:row>6</xdr:row>
      <xdr:rowOff>38100</xdr:rowOff>
    </xdr:to>
    <xdr:pic>
      <xdr:nvPicPr>
        <xdr:cNvPr id="5" name="Bildobjekt 4" descr="Flagga.gif"/>
        <xdr:cNvPicPr>
          <a:picLocks noChangeAspect="1"/>
        </xdr:cNvPicPr>
      </xdr:nvPicPr>
      <xdr:blipFill>
        <a:blip xmlns:r="http://schemas.openxmlformats.org/officeDocument/2006/relationships" r:embed="rId2" cstate="print"/>
        <a:stretch>
          <a:fillRect/>
        </a:stretch>
      </xdr:blipFill>
      <xdr:spPr>
        <a:xfrm>
          <a:off x="1857375" y="7600950"/>
          <a:ext cx="104775" cy="76200"/>
        </a:xfrm>
        <a:prstGeom prst="rect">
          <a:avLst/>
        </a:prstGeom>
      </xdr:spPr>
    </xdr:pic>
    <xdr:clientData/>
  </xdr:twoCellAnchor>
  <xdr:twoCellAnchor editAs="oneCell">
    <xdr:from>
      <xdr:col>4</xdr:col>
      <xdr:colOff>285750</xdr:colOff>
      <xdr:row>59</xdr:row>
      <xdr:rowOff>76200</xdr:rowOff>
    </xdr:from>
    <xdr:to>
      <xdr:col>4</xdr:col>
      <xdr:colOff>390525</xdr:colOff>
      <xdr:row>60</xdr:row>
      <xdr:rowOff>38100</xdr:rowOff>
    </xdr:to>
    <xdr:pic>
      <xdr:nvPicPr>
        <xdr:cNvPr id="6" name="Bildobjekt 5" descr="Flagga.gif"/>
        <xdr:cNvPicPr>
          <a:picLocks noChangeAspect="1"/>
        </xdr:cNvPicPr>
      </xdr:nvPicPr>
      <xdr:blipFill>
        <a:blip xmlns:r="http://schemas.openxmlformats.org/officeDocument/2006/relationships" r:embed="rId2" cstate="print"/>
        <a:stretch>
          <a:fillRect/>
        </a:stretch>
      </xdr:blipFill>
      <xdr:spPr>
        <a:xfrm>
          <a:off x="1847850" y="13773150"/>
          <a:ext cx="104775" cy="76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304800</xdr:colOff>
      <xdr:row>1</xdr:row>
      <xdr:rowOff>622300</xdr:rowOff>
    </xdr:from>
    <xdr:to>
      <xdr:col>8</xdr:col>
      <xdr:colOff>1993900</xdr:colOff>
      <xdr:row>3</xdr:row>
      <xdr:rowOff>488696</xdr:rowOff>
    </xdr:to>
    <xdr:pic>
      <xdr:nvPicPr>
        <xdr:cNvPr id="3" name="Picture 90" descr="3"/>
        <xdr:cNvPicPr>
          <a:picLocks noChangeAspect="1" noChangeArrowheads="1"/>
        </xdr:cNvPicPr>
      </xdr:nvPicPr>
      <xdr:blipFill>
        <a:blip xmlns:r="http://schemas.openxmlformats.org/officeDocument/2006/relationships" r:embed="rId1" cstate="print"/>
        <a:srcRect/>
        <a:stretch>
          <a:fillRect/>
        </a:stretch>
      </xdr:blipFill>
      <xdr:spPr bwMode="auto">
        <a:xfrm>
          <a:off x="889000" y="1257300"/>
          <a:ext cx="7810500" cy="5848096"/>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177800</xdr:colOff>
      <xdr:row>1</xdr:row>
      <xdr:rowOff>685800</xdr:rowOff>
    </xdr:from>
    <xdr:to>
      <xdr:col>8</xdr:col>
      <xdr:colOff>1866900</xdr:colOff>
      <xdr:row>3</xdr:row>
      <xdr:rowOff>552196</xdr:rowOff>
    </xdr:to>
    <xdr:pic>
      <xdr:nvPicPr>
        <xdr:cNvPr id="2" name="Picture 90" descr="3"/>
        <xdr:cNvPicPr>
          <a:picLocks noChangeAspect="1" noChangeArrowheads="1"/>
        </xdr:cNvPicPr>
      </xdr:nvPicPr>
      <xdr:blipFill>
        <a:blip xmlns:r="http://schemas.openxmlformats.org/officeDocument/2006/relationships" r:embed="rId1" cstate="print"/>
        <a:srcRect/>
        <a:stretch>
          <a:fillRect/>
        </a:stretch>
      </xdr:blipFill>
      <xdr:spPr bwMode="auto">
        <a:xfrm>
          <a:off x="762000" y="1320800"/>
          <a:ext cx="7810500" cy="5848096"/>
        </a:xfrm>
        <a:prstGeom prst="rect">
          <a:avLst/>
        </a:prstGeom>
        <a:noFill/>
      </xdr:spPr>
    </xdr:pic>
    <xdr:clientData/>
  </xdr:twoCellAnchor>
  <xdr:twoCellAnchor editAs="oneCell">
    <xdr:from>
      <xdr:col>4</xdr:col>
      <xdr:colOff>295275</xdr:colOff>
      <xdr:row>27</xdr:row>
      <xdr:rowOff>85725</xdr:rowOff>
    </xdr:from>
    <xdr:to>
      <xdr:col>4</xdr:col>
      <xdr:colOff>400050</xdr:colOff>
      <xdr:row>28</xdr:row>
      <xdr:rowOff>47625</xdr:rowOff>
    </xdr:to>
    <xdr:pic>
      <xdr:nvPicPr>
        <xdr:cNvPr id="4" name="Bildobjekt 3" descr="Flagga.gif"/>
        <xdr:cNvPicPr>
          <a:picLocks noChangeAspect="1"/>
        </xdr:cNvPicPr>
      </xdr:nvPicPr>
      <xdr:blipFill>
        <a:blip xmlns:r="http://schemas.openxmlformats.org/officeDocument/2006/relationships" r:embed="rId2" cstate="print"/>
        <a:stretch>
          <a:fillRect/>
        </a:stretch>
      </xdr:blipFill>
      <xdr:spPr>
        <a:xfrm>
          <a:off x="1857375" y="10125075"/>
          <a:ext cx="104775" cy="76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304800</xdr:colOff>
      <xdr:row>1</xdr:row>
      <xdr:rowOff>685800</xdr:rowOff>
    </xdr:from>
    <xdr:to>
      <xdr:col>8</xdr:col>
      <xdr:colOff>1993900</xdr:colOff>
      <xdr:row>3</xdr:row>
      <xdr:rowOff>552196</xdr:rowOff>
    </xdr:to>
    <xdr:pic>
      <xdr:nvPicPr>
        <xdr:cNvPr id="2" name="Picture 90" descr="3"/>
        <xdr:cNvPicPr>
          <a:picLocks noChangeAspect="1" noChangeArrowheads="1"/>
        </xdr:cNvPicPr>
      </xdr:nvPicPr>
      <xdr:blipFill>
        <a:blip xmlns:r="http://schemas.openxmlformats.org/officeDocument/2006/relationships" r:embed="rId1" cstate="print"/>
        <a:srcRect/>
        <a:stretch>
          <a:fillRect/>
        </a:stretch>
      </xdr:blipFill>
      <xdr:spPr bwMode="auto">
        <a:xfrm>
          <a:off x="889000" y="1320800"/>
          <a:ext cx="7810500" cy="5848096"/>
        </a:xfrm>
        <a:prstGeom prst="rect">
          <a:avLst/>
        </a:prstGeom>
        <a:noFill/>
      </xdr:spPr>
    </xdr:pic>
    <xdr:clientData/>
  </xdr:twoCellAnchor>
  <xdr:twoCellAnchor editAs="oneCell">
    <xdr:from>
      <xdr:col>4</xdr:col>
      <xdr:colOff>300038</xdr:colOff>
      <xdr:row>11</xdr:row>
      <xdr:rowOff>71437</xdr:rowOff>
    </xdr:from>
    <xdr:to>
      <xdr:col>4</xdr:col>
      <xdr:colOff>404813</xdr:colOff>
      <xdr:row>12</xdr:row>
      <xdr:rowOff>33337</xdr:rowOff>
    </xdr:to>
    <xdr:pic>
      <xdr:nvPicPr>
        <xdr:cNvPr id="3" name="Bildobjekt 2" descr="Flagga.gif"/>
        <xdr:cNvPicPr>
          <a:picLocks noChangeAspect="1"/>
        </xdr:cNvPicPr>
      </xdr:nvPicPr>
      <xdr:blipFill>
        <a:blip xmlns:r="http://schemas.openxmlformats.org/officeDocument/2006/relationships" r:embed="rId2" cstate="print"/>
        <a:stretch>
          <a:fillRect/>
        </a:stretch>
      </xdr:blipFill>
      <xdr:spPr>
        <a:xfrm>
          <a:off x="1852613" y="8281987"/>
          <a:ext cx="104775" cy="76200"/>
        </a:xfrm>
        <a:prstGeom prst="rect">
          <a:avLst/>
        </a:prstGeom>
      </xdr:spPr>
    </xdr:pic>
    <xdr:clientData/>
  </xdr:twoCellAnchor>
  <xdr:twoCellAnchor editAs="oneCell">
    <xdr:from>
      <xdr:col>4</xdr:col>
      <xdr:colOff>304800</xdr:colOff>
      <xdr:row>63</xdr:row>
      <xdr:rowOff>66675</xdr:rowOff>
    </xdr:from>
    <xdr:to>
      <xdr:col>4</xdr:col>
      <xdr:colOff>409575</xdr:colOff>
      <xdr:row>64</xdr:row>
      <xdr:rowOff>28575</xdr:rowOff>
    </xdr:to>
    <xdr:pic>
      <xdr:nvPicPr>
        <xdr:cNvPr id="4" name="Bildobjekt 3" descr="Flagga.gif"/>
        <xdr:cNvPicPr>
          <a:picLocks noChangeAspect="1"/>
        </xdr:cNvPicPr>
      </xdr:nvPicPr>
      <xdr:blipFill>
        <a:blip xmlns:r="http://schemas.openxmlformats.org/officeDocument/2006/relationships" r:embed="rId2" cstate="print"/>
        <a:stretch>
          <a:fillRect/>
        </a:stretch>
      </xdr:blipFill>
      <xdr:spPr>
        <a:xfrm>
          <a:off x="1866900" y="14220825"/>
          <a:ext cx="104775" cy="76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228600</xdr:colOff>
      <xdr:row>1</xdr:row>
      <xdr:rowOff>685800</xdr:rowOff>
    </xdr:from>
    <xdr:to>
      <xdr:col>8</xdr:col>
      <xdr:colOff>1879600</xdr:colOff>
      <xdr:row>3</xdr:row>
      <xdr:rowOff>552196</xdr:rowOff>
    </xdr:to>
    <xdr:pic>
      <xdr:nvPicPr>
        <xdr:cNvPr id="2" name="Picture 90" descr="3"/>
        <xdr:cNvPicPr>
          <a:picLocks noChangeAspect="1" noChangeArrowheads="1"/>
        </xdr:cNvPicPr>
      </xdr:nvPicPr>
      <xdr:blipFill>
        <a:blip xmlns:r="http://schemas.openxmlformats.org/officeDocument/2006/relationships" r:embed="rId1" cstate="print"/>
        <a:srcRect/>
        <a:stretch>
          <a:fillRect/>
        </a:stretch>
      </xdr:blipFill>
      <xdr:spPr bwMode="auto">
        <a:xfrm>
          <a:off x="812800" y="1320800"/>
          <a:ext cx="7810500" cy="5848096"/>
        </a:xfrm>
        <a:prstGeom prst="rect">
          <a:avLst/>
        </a:prstGeom>
        <a:noFill/>
      </xdr:spPr>
    </xdr:pic>
    <xdr:clientData/>
  </xdr:twoCellAnchor>
  <xdr:twoCellAnchor editAs="oneCell">
    <xdr:from>
      <xdr:col>4</xdr:col>
      <xdr:colOff>323850</xdr:colOff>
      <xdr:row>5</xdr:row>
      <xdr:rowOff>85725</xdr:rowOff>
    </xdr:from>
    <xdr:to>
      <xdr:col>4</xdr:col>
      <xdr:colOff>428625</xdr:colOff>
      <xdr:row>6</xdr:row>
      <xdr:rowOff>47625</xdr:rowOff>
    </xdr:to>
    <xdr:pic>
      <xdr:nvPicPr>
        <xdr:cNvPr id="3" name="Bildobjekt 2" descr="Flagga.gif"/>
        <xdr:cNvPicPr>
          <a:picLocks noChangeAspect="1"/>
        </xdr:cNvPicPr>
      </xdr:nvPicPr>
      <xdr:blipFill>
        <a:blip xmlns:r="http://schemas.openxmlformats.org/officeDocument/2006/relationships" r:embed="rId2" cstate="print"/>
        <a:stretch>
          <a:fillRect/>
        </a:stretch>
      </xdr:blipFill>
      <xdr:spPr>
        <a:xfrm>
          <a:off x="1885950" y="7610475"/>
          <a:ext cx="104775" cy="76200"/>
        </a:xfrm>
        <a:prstGeom prst="rect">
          <a:avLst/>
        </a:prstGeom>
      </xdr:spPr>
    </xdr:pic>
    <xdr:clientData/>
  </xdr:twoCellAnchor>
  <xdr:twoCellAnchor editAs="oneCell">
    <xdr:from>
      <xdr:col>4</xdr:col>
      <xdr:colOff>323850</xdr:colOff>
      <xdr:row>49</xdr:row>
      <xdr:rowOff>85725</xdr:rowOff>
    </xdr:from>
    <xdr:to>
      <xdr:col>4</xdr:col>
      <xdr:colOff>428625</xdr:colOff>
      <xdr:row>50</xdr:row>
      <xdr:rowOff>47625</xdr:rowOff>
    </xdr:to>
    <xdr:pic>
      <xdr:nvPicPr>
        <xdr:cNvPr id="26" name="Bildobjekt 25" descr="Flagga.gif"/>
        <xdr:cNvPicPr>
          <a:picLocks noChangeAspect="1"/>
        </xdr:cNvPicPr>
      </xdr:nvPicPr>
      <xdr:blipFill>
        <a:blip xmlns:r="http://schemas.openxmlformats.org/officeDocument/2006/relationships" r:embed="rId2" cstate="print"/>
        <a:stretch>
          <a:fillRect/>
        </a:stretch>
      </xdr:blipFill>
      <xdr:spPr>
        <a:xfrm>
          <a:off x="1876425" y="7610475"/>
          <a:ext cx="104775" cy="76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279400</xdr:colOff>
      <xdr:row>1</xdr:row>
      <xdr:rowOff>673100</xdr:rowOff>
    </xdr:from>
    <xdr:to>
      <xdr:col>8</xdr:col>
      <xdr:colOff>1930400</xdr:colOff>
      <xdr:row>3</xdr:row>
      <xdr:rowOff>539496</xdr:rowOff>
    </xdr:to>
    <xdr:pic>
      <xdr:nvPicPr>
        <xdr:cNvPr id="2" name="Picture 90" descr="3"/>
        <xdr:cNvPicPr>
          <a:picLocks noChangeAspect="1" noChangeArrowheads="1"/>
        </xdr:cNvPicPr>
      </xdr:nvPicPr>
      <xdr:blipFill>
        <a:blip xmlns:r="http://schemas.openxmlformats.org/officeDocument/2006/relationships" r:embed="rId1" cstate="print"/>
        <a:srcRect/>
        <a:stretch>
          <a:fillRect/>
        </a:stretch>
      </xdr:blipFill>
      <xdr:spPr bwMode="auto">
        <a:xfrm>
          <a:off x="863600" y="1308100"/>
          <a:ext cx="7810500" cy="5848096"/>
        </a:xfrm>
        <a:prstGeom prst="rect">
          <a:avLst/>
        </a:prstGeom>
        <a:noFill/>
      </xdr:spPr>
    </xdr:pic>
    <xdr:clientData/>
  </xdr:twoCellAnchor>
  <xdr:twoCellAnchor editAs="oneCell">
    <xdr:from>
      <xdr:col>4</xdr:col>
      <xdr:colOff>333375</xdr:colOff>
      <xdr:row>15</xdr:row>
      <xdr:rowOff>76200</xdr:rowOff>
    </xdr:from>
    <xdr:to>
      <xdr:col>4</xdr:col>
      <xdr:colOff>438150</xdr:colOff>
      <xdr:row>16</xdr:row>
      <xdr:rowOff>38100</xdr:rowOff>
    </xdr:to>
    <xdr:pic>
      <xdr:nvPicPr>
        <xdr:cNvPr id="3" name="Bildobjekt 2" descr="Flagga.gif"/>
        <xdr:cNvPicPr>
          <a:picLocks noChangeAspect="1"/>
        </xdr:cNvPicPr>
      </xdr:nvPicPr>
      <xdr:blipFill>
        <a:blip xmlns:r="http://schemas.openxmlformats.org/officeDocument/2006/relationships" r:embed="rId2" cstate="print"/>
        <a:stretch>
          <a:fillRect/>
        </a:stretch>
      </xdr:blipFill>
      <xdr:spPr>
        <a:xfrm>
          <a:off x="1895475" y="8743950"/>
          <a:ext cx="104775" cy="76200"/>
        </a:xfrm>
        <a:prstGeom prst="rect">
          <a:avLst/>
        </a:prstGeom>
      </xdr:spPr>
    </xdr:pic>
    <xdr:clientData/>
  </xdr:twoCellAnchor>
  <xdr:twoCellAnchor editAs="oneCell">
    <xdr:from>
      <xdr:col>4</xdr:col>
      <xdr:colOff>323850</xdr:colOff>
      <xdr:row>55</xdr:row>
      <xdr:rowOff>66675</xdr:rowOff>
    </xdr:from>
    <xdr:to>
      <xdr:col>4</xdr:col>
      <xdr:colOff>428625</xdr:colOff>
      <xdr:row>56</xdr:row>
      <xdr:rowOff>28575</xdr:rowOff>
    </xdr:to>
    <xdr:pic>
      <xdr:nvPicPr>
        <xdr:cNvPr id="4" name="Bildobjekt 3" descr="Flagga.gif"/>
        <xdr:cNvPicPr>
          <a:picLocks noChangeAspect="1"/>
        </xdr:cNvPicPr>
      </xdr:nvPicPr>
      <xdr:blipFill>
        <a:blip xmlns:r="http://schemas.openxmlformats.org/officeDocument/2006/relationships" r:embed="rId2" cstate="print"/>
        <a:stretch>
          <a:fillRect/>
        </a:stretch>
      </xdr:blipFill>
      <xdr:spPr>
        <a:xfrm>
          <a:off x="1876425" y="13306425"/>
          <a:ext cx="104775" cy="76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254000</xdr:colOff>
      <xdr:row>1</xdr:row>
      <xdr:rowOff>635000</xdr:rowOff>
    </xdr:from>
    <xdr:to>
      <xdr:col>8</xdr:col>
      <xdr:colOff>1943100</xdr:colOff>
      <xdr:row>3</xdr:row>
      <xdr:rowOff>501396</xdr:rowOff>
    </xdr:to>
    <xdr:pic>
      <xdr:nvPicPr>
        <xdr:cNvPr id="2" name="Picture 90" descr="3"/>
        <xdr:cNvPicPr>
          <a:picLocks noChangeAspect="1" noChangeArrowheads="1"/>
        </xdr:cNvPicPr>
      </xdr:nvPicPr>
      <xdr:blipFill>
        <a:blip xmlns:r="http://schemas.openxmlformats.org/officeDocument/2006/relationships" r:embed="rId1" cstate="print"/>
        <a:srcRect/>
        <a:stretch>
          <a:fillRect/>
        </a:stretch>
      </xdr:blipFill>
      <xdr:spPr bwMode="auto">
        <a:xfrm>
          <a:off x="838200" y="1270000"/>
          <a:ext cx="7810500" cy="5848096"/>
        </a:xfrm>
        <a:prstGeom prst="rect">
          <a:avLst/>
        </a:prstGeom>
        <a:noFill/>
      </xdr:spPr>
    </xdr:pic>
    <xdr:clientData/>
  </xdr:twoCellAnchor>
  <xdr:twoCellAnchor editAs="oneCell">
    <xdr:from>
      <xdr:col>4</xdr:col>
      <xdr:colOff>285750</xdr:colOff>
      <xdr:row>31</xdr:row>
      <xdr:rowOff>76200</xdr:rowOff>
    </xdr:from>
    <xdr:to>
      <xdr:col>4</xdr:col>
      <xdr:colOff>390525</xdr:colOff>
      <xdr:row>32</xdr:row>
      <xdr:rowOff>38100</xdr:rowOff>
    </xdr:to>
    <xdr:pic>
      <xdr:nvPicPr>
        <xdr:cNvPr id="3" name="Bildobjekt 2" descr="Flagga.gif"/>
        <xdr:cNvPicPr>
          <a:picLocks noChangeAspect="1"/>
        </xdr:cNvPicPr>
      </xdr:nvPicPr>
      <xdr:blipFill>
        <a:blip xmlns:r="http://schemas.openxmlformats.org/officeDocument/2006/relationships" r:embed="rId2" cstate="print"/>
        <a:stretch>
          <a:fillRect/>
        </a:stretch>
      </xdr:blipFill>
      <xdr:spPr>
        <a:xfrm>
          <a:off x="1847850" y="10572750"/>
          <a:ext cx="104775" cy="76200"/>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blipFill dpi="0" rotWithShape="1">
          <a:blip xmlns:r="http://schemas.openxmlformats.org/officeDocument/2006/relationships" r:embed="rId1"/>
          <a:srcRect/>
          <a:stretch>
            <a:fillRect r="-33333"/>
          </a:stretch>
        </a:blip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blipFill dpi="0" rotWithShape="1">
          <a:blip xmlns:r="http://schemas.openxmlformats.org/officeDocument/2006/relationships" r:embed="rId1"/>
          <a:srcRect/>
          <a:stretch>
            <a:fillRect r="-33333"/>
          </a:stretch>
        </a:blip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finbom.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finbom.s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Blad1" enableFormatConditionsCalculation="0">
    <tabColor indexed="10"/>
  </sheetPr>
  <dimension ref="B1:G31"/>
  <sheetViews>
    <sheetView tabSelected="1" workbookViewId="0">
      <selection activeCell="C3" sqref="C3"/>
    </sheetView>
  </sheetViews>
  <sheetFormatPr defaultRowHeight="12.75"/>
  <cols>
    <col min="1" max="1" width="3" style="1" customWidth="1"/>
    <col min="2" max="2" width="23.28515625" style="9" bestFit="1" customWidth="1"/>
    <col min="3" max="3" width="10.140625" style="10" bestFit="1" customWidth="1"/>
    <col min="4" max="4" width="20" style="1" customWidth="1"/>
    <col min="5" max="16384" width="9.140625" style="1"/>
  </cols>
  <sheetData>
    <row r="1" spans="2:7" ht="10.5" customHeight="1"/>
    <row r="2" spans="2:7">
      <c r="B2" s="17" t="s">
        <v>366</v>
      </c>
      <c r="C2" s="14">
        <v>40179</v>
      </c>
      <c r="D2" s="18" t="s">
        <v>403</v>
      </c>
      <c r="G2" s="78"/>
    </row>
    <row r="3" spans="2:7">
      <c r="B3" s="79" t="s">
        <v>367</v>
      </c>
      <c r="C3" s="80">
        <f>C2</f>
        <v>40179</v>
      </c>
      <c r="D3" s="81" t="s">
        <v>402</v>
      </c>
      <c r="E3" s="81"/>
    </row>
    <row r="31" spans="4:4">
      <c r="D31" s="19" t="s">
        <v>371</v>
      </c>
    </row>
  </sheetData>
  <phoneticPr fontId="1" type="noConversion"/>
  <hyperlinks>
    <hyperlink ref="D31" r:id="rId1"/>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sheetPr codeName="Blad10"/>
  <dimension ref="A1:M68"/>
  <sheetViews>
    <sheetView view="pageLayout" topLeftCell="A7" zoomScaleNormal="25" workbookViewId="0">
      <selection activeCell="C69" sqref="C69"/>
    </sheetView>
  </sheetViews>
  <sheetFormatPr defaultRowHeight="20.25"/>
  <cols>
    <col min="1" max="1" width="3.28515625" style="1" customWidth="1"/>
    <col min="2" max="2" width="5.42578125" style="5" customWidth="1"/>
    <col min="3" max="3" width="8.85546875" style="35" customWidth="1"/>
    <col min="4" max="4" width="4.7109375" style="35" customWidth="1"/>
    <col min="5" max="5" width="6.28515625" style="35" customWidth="1"/>
    <col min="6" max="6" width="0.140625" style="35" customWidth="1"/>
    <col min="7" max="7" width="35.7109375" style="71" customWidth="1"/>
    <col min="8" max="9" width="35.7109375" style="1" customWidth="1"/>
    <col min="10" max="10" width="1.7109375" style="1" customWidth="1"/>
    <col min="11" max="16384" width="9.140625" style="1"/>
  </cols>
  <sheetData>
    <row r="1" spans="1:13" ht="50.1" customHeight="1"/>
    <row r="2" spans="1:13" s="11" customFormat="1" ht="60.75" customHeight="1">
      <c r="A2" s="88" t="s">
        <v>380</v>
      </c>
      <c r="B2" s="89"/>
      <c r="C2" s="89"/>
      <c r="D2" s="89"/>
      <c r="E2" s="89"/>
      <c r="F2" s="89"/>
      <c r="G2" s="89"/>
      <c r="H2" s="89"/>
      <c r="I2" s="89"/>
      <c r="J2" s="89"/>
      <c r="L2" s="12"/>
    </row>
    <row r="3" spans="1:13" s="8" customFormat="1" ht="409.5" customHeight="1">
      <c r="A3" s="6"/>
      <c r="B3" s="102"/>
      <c r="C3" s="103"/>
      <c r="D3" s="103"/>
      <c r="E3" s="103"/>
      <c r="F3" s="103"/>
      <c r="G3" s="103"/>
      <c r="H3" s="103"/>
      <c r="I3" s="103"/>
      <c r="K3" s="7"/>
      <c r="M3" s="7"/>
    </row>
    <row r="4" spans="1:13" ht="48.75" customHeight="1" thickBot="1">
      <c r="B4" s="104"/>
      <c r="C4" s="104"/>
      <c r="D4" s="104"/>
      <c r="E4" s="104"/>
      <c r="F4" s="104"/>
      <c r="G4" s="104"/>
      <c r="H4" s="104"/>
      <c r="I4" s="104"/>
      <c r="J4" s="8"/>
    </row>
    <row r="5" spans="1:13" ht="24" customHeight="1" thickTop="1">
      <c r="B5" s="106" t="str">
        <f>A2</f>
        <v>Juli</v>
      </c>
      <c r="C5" s="107"/>
      <c r="D5" s="107"/>
      <c r="E5" s="108"/>
      <c r="F5" s="26"/>
      <c r="G5" s="72"/>
      <c r="H5" s="2"/>
      <c r="I5" s="3"/>
    </row>
    <row r="6" spans="1:13" ht="9" customHeight="1">
      <c r="B6" s="99">
        <f>Juni!B64+1</f>
        <v>40360</v>
      </c>
      <c r="C6" s="36" t="str">
        <f>TEXT(B6, "dddd")</f>
        <v>torsdag</v>
      </c>
      <c r="D6" s="27" t="str">
        <f>IF(C6="måndag","Vecka:"," ")</f>
        <v xml:space="preserve"> </v>
      </c>
      <c r="E6" s="28" t="str">
        <f>IF(C6="måndag",LOOKUP(B6,'Viktiga Datum'!A:H)," ")</f>
        <v xml:space="preserve"> </v>
      </c>
      <c r="F6" s="29"/>
      <c r="G6" s="96" t="str">
        <f>IF(LOOKUP(B6,'Viktiga Datum'!A:D)&lt;&gt;"",LOOKUP(B6,'Viktiga Datum'!A:D)," ")</f>
        <v xml:space="preserve"> </v>
      </c>
      <c r="H6" s="90"/>
      <c r="I6" s="92"/>
    </row>
    <row r="7" spans="1:13" ht="9" customHeight="1">
      <c r="B7" s="100"/>
      <c r="C7" s="30" t="str">
        <f>LOOKUP(B6,'Viktiga Datum'!A:C)</f>
        <v>Aron,Mirjam</v>
      </c>
      <c r="D7" s="30"/>
      <c r="E7" s="82" t="str">
        <f>IF(LOOKUP(B6,'Viktiga Datum'!A:J)="JA","Flagga"," ")</f>
        <v xml:space="preserve"> </v>
      </c>
      <c r="F7" s="31"/>
      <c r="G7" s="97"/>
      <c r="H7" s="94"/>
      <c r="I7" s="95"/>
    </row>
    <row r="8" spans="1:13" ht="9" customHeight="1">
      <c r="B8" s="99">
        <f>B6+1</f>
        <v>40361</v>
      </c>
      <c r="C8" s="36" t="str">
        <f>TEXT(B8, "dddd")</f>
        <v>fredag</v>
      </c>
      <c r="D8" s="27" t="str">
        <f>IF(C8="måndag","Vecka:"," ")</f>
        <v xml:space="preserve"> </v>
      </c>
      <c r="E8" s="28" t="str">
        <f>IF(C8="måndag",LOOKUP(B8,'Viktiga Datum'!A:H)," ")</f>
        <v xml:space="preserve"> </v>
      </c>
      <c r="F8" s="29"/>
      <c r="G8" s="96" t="str">
        <f>IF(LOOKUP(B8,'Viktiga Datum'!A:D)&lt;&gt;"",LOOKUP(B8,'Viktiga Datum'!A:D)," ")</f>
        <v xml:space="preserve"> </v>
      </c>
      <c r="H8" s="90"/>
      <c r="I8" s="92"/>
    </row>
    <row r="9" spans="1:13" ht="9" customHeight="1">
      <c r="B9" s="100"/>
      <c r="C9" s="30" t="str">
        <f>LOOKUP(B8,'Viktiga Datum'!A:C)</f>
        <v>Rosa,Rosita</v>
      </c>
      <c r="D9" s="30"/>
      <c r="E9" s="82" t="str">
        <f>IF(LOOKUP(B8,'Viktiga Datum'!A:J)="JA","Flagga"," ")</f>
        <v xml:space="preserve"> </v>
      </c>
      <c r="F9" s="31"/>
      <c r="G9" s="97"/>
      <c r="H9" s="94"/>
      <c r="I9" s="95"/>
    </row>
    <row r="10" spans="1:13" ht="9" customHeight="1">
      <c r="B10" s="99">
        <f>B8+1</f>
        <v>40362</v>
      </c>
      <c r="C10" s="36" t="str">
        <f>TEXT(B10, "dddd")</f>
        <v>lördag</v>
      </c>
      <c r="D10" s="27" t="str">
        <f>IF(C10="måndag","Vecka:"," ")</f>
        <v xml:space="preserve"> </v>
      </c>
      <c r="E10" s="28" t="str">
        <f>IF(C10="måndag",LOOKUP(B10,'Viktiga Datum'!A:H)," ")</f>
        <v xml:space="preserve"> </v>
      </c>
      <c r="F10" s="29"/>
      <c r="G10" s="96" t="str">
        <f>IF(LOOKUP(B10,'Viktiga Datum'!A:D)&lt;&gt;"",LOOKUP(B10,'Viktiga Datum'!A:D)," ")</f>
        <v xml:space="preserve"> </v>
      </c>
      <c r="H10" s="90"/>
      <c r="I10" s="92"/>
    </row>
    <row r="11" spans="1:13" ht="9" customHeight="1">
      <c r="B11" s="100"/>
      <c r="C11" s="30" t="str">
        <f>LOOKUP(B10,'Viktiga Datum'!A:C)</f>
        <v>Aurora</v>
      </c>
      <c r="D11" s="30"/>
      <c r="E11" s="82" t="str">
        <f>IF(LOOKUP(B10,'Viktiga Datum'!A:J)="JA","Flagga"," ")</f>
        <v xml:space="preserve"> </v>
      </c>
      <c r="F11" s="31"/>
      <c r="G11" s="97"/>
      <c r="H11" s="94"/>
      <c r="I11" s="95"/>
    </row>
    <row r="12" spans="1:13" ht="9" customHeight="1">
      <c r="B12" s="99">
        <f>B10+1</f>
        <v>40363</v>
      </c>
      <c r="C12" s="36" t="str">
        <f>TEXT(B12, "dddd")</f>
        <v>söndag</v>
      </c>
      <c r="D12" s="27" t="str">
        <f>IF(C12="måndag","Vecka:"," ")</f>
        <v xml:space="preserve"> </v>
      </c>
      <c r="E12" s="28" t="str">
        <f>IF(C12="måndag",LOOKUP(B12,'Viktiga Datum'!A:H)," ")</f>
        <v xml:space="preserve"> </v>
      </c>
      <c r="F12" s="29"/>
      <c r="G12" s="96" t="str">
        <f>IF(LOOKUP(B12,'Viktiga Datum'!A:D)&lt;&gt;"",LOOKUP(B12,'Viktiga Datum'!A:D)," ")</f>
        <v xml:space="preserve"> </v>
      </c>
      <c r="H12" s="90"/>
      <c r="I12" s="92"/>
    </row>
    <row r="13" spans="1:13" ht="9" customHeight="1">
      <c r="B13" s="100"/>
      <c r="C13" s="30" t="str">
        <f>LOOKUP(B12,'Viktiga Datum'!A:C)</f>
        <v>Ulrika,Ulla</v>
      </c>
      <c r="D13" s="30"/>
      <c r="E13" s="82" t="str">
        <f>IF(LOOKUP(B12,'Viktiga Datum'!A:J)="JA","Flagga"," ")</f>
        <v xml:space="preserve"> </v>
      </c>
      <c r="F13" s="31"/>
      <c r="G13" s="97"/>
      <c r="H13" s="94"/>
      <c r="I13" s="95"/>
    </row>
    <row r="14" spans="1:13" ht="9" customHeight="1">
      <c r="B14" s="99">
        <f>B12+1</f>
        <v>40364</v>
      </c>
      <c r="C14" s="36" t="str">
        <f>TEXT(B14, "dddd")</f>
        <v>måndag</v>
      </c>
      <c r="D14" s="27" t="str">
        <f>IF(C14="måndag","Vecka:"," ")</f>
        <v>Vecka:</v>
      </c>
      <c r="E14" s="28">
        <f>IF(C14="måndag",LOOKUP(B14,'Viktiga Datum'!A:H)," ")</f>
        <v>27</v>
      </c>
      <c r="F14" s="29"/>
      <c r="G14" s="96" t="str">
        <f>IF(LOOKUP(B14,'Viktiga Datum'!A:D)&lt;&gt;"",LOOKUP(B14,'Viktiga Datum'!A:D)," ")</f>
        <v xml:space="preserve"> </v>
      </c>
      <c r="H14" s="90"/>
      <c r="I14" s="92"/>
    </row>
    <row r="15" spans="1:13" ht="9" customHeight="1">
      <c r="B15" s="100"/>
      <c r="C15" s="30" t="str">
        <f>LOOKUP(B14,'Viktiga Datum'!A:C)</f>
        <v>Laila,Ritva</v>
      </c>
      <c r="D15" s="30"/>
      <c r="E15" s="82" t="str">
        <f>IF(LOOKUP(B14,'Viktiga Datum'!A:J)="JA","Flagga"," ")</f>
        <v xml:space="preserve"> </v>
      </c>
      <c r="F15" s="31"/>
      <c r="G15" s="97"/>
      <c r="H15" s="94"/>
      <c r="I15" s="95"/>
    </row>
    <row r="16" spans="1:13" ht="9" customHeight="1">
      <c r="B16" s="99">
        <f>B14+1</f>
        <v>40365</v>
      </c>
      <c r="C16" s="36" t="str">
        <f>TEXT(B16, "dddd")</f>
        <v>tisdag</v>
      </c>
      <c r="D16" s="27" t="str">
        <f>IF(C16="måndag","Vecka:"," ")</f>
        <v xml:space="preserve"> </v>
      </c>
      <c r="E16" s="28" t="str">
        <f>IF(C16="måndag",LOOKUP(B16,'Viktiga Datum'!A:H)," ")</f>
        <v xml:space="preserve"> </v>
      </c>
      <c r="F16" s="29"/>
      <c r="G16" s="96" t="str">
        <f>IF(LOOKUP(B16,'Viktiga Datum'!A:D)&lt;&gt;"",LOOKUP(B16,'Viktiga Datum'!A:D)," ")</f>
        <v xml:space="preserve"> </v>
      </c>
      <c r="H16" s="90"/>
      <c r="I16" s="92"/>
    </row>
    <row r="17" spans="2:9" ht="9" customHeight="1">
      <c r="B17" s="100"/>
      <c r="C17" s="30" t="str">
        <f>LOOKUP(B16,'Viktiga Datum'!A:C)</f>
        <v>Esaias,Jessika</v>
      </c>
      <c r="D17" s="30"/>
      <c r="E17" s="82" t="str">
        <f>IF(LOOKUP(B16,'Viktiga Datum'!A:J)="JA","Flagga"," ")</f>
        <v xml:space="preserve"> </v>
      </c>
      <c r="F17" s="31"/>
      <c r="G17" s="97"/>
      <c r="H17" s="94"/>
      <c r="I17" s="95"/>
    </row>
    <row r="18" spans="2:9" ht="9" customHeight="1">
      <c r="B18" s="99">
        <f>B16+1</f>
        <v>40366</v>
      </c>
      <c r="C18" s="36" t="str">
        <f>TEXT(B18, "dddd")</f>
        <v>onsdag</v>
      </c>
      <c r="D18" s="27" t="str">
        <f>IF(C18="måndag","Vecka:"," ")</f>
        <v xml:space="preserve"> </v>
      </c>
      <c r="E18" s="28" t="str">
        <f>IF(C18="måndag",LOOKUP(B18,'Viktiga Datum'!A:H)," ")</f>
        <v xml:space="preserve"> </v>
      </c>
      <c r="F18" s="29"/>
      <c r="G18" s="96" t="str">
        <f>IF(LOOKUP(B18,'Viktiga Datum'!A:D)&lt;&gt;"",LOOKUP(B18,'Viktiga Datum'!A:D)," ")</f>
        <v xml:space="preserve"> </v>
      </c>
      <c r="H18" s="90"/>
      <c r="I18" s="92"/>
    </row>
    <row r="19" spans="2:9" ht="9" customHeight="1">
      <c r="B19" s="100"/>
      <c r="C19" s="30" t="str">
        <f>LOOKUP(B18,'Viktiga Datum'!A:C)</f>
        <v>Klas</v>
      </c>
      <c r="D19" s="30"/>
      <c r="E19" s="82" t="str">
        <f>IF(LOOKUP(B18,'Viktiga Datum'!A:J)="JA","Flagga"," ")</f>
        <v xml:space="preserve"> </v>
      </c>
      <c r="F19" s="31"/>
      <c r="G19" s="97"/>
      <c r="H19" s="94"/>
      <c r="I19" s="95"/>
    </row>
    <row r="20" spans="2:9" ht="9" customHeight="1">
      <c r="B20" s="99">
        <f>B18+1</f>
        <v>40367</v>
      </c>
      <c r="C20" s="36" t="str">
        <f>TEXT(B20, "dddd")</f>
        <v>torsdag</v>
      </c>
      <c r="D20" s="27" t="str">
        <f>IF(C20="måndag","Vecka:"," ")</f>
        <v xml:space="preserve"> </v>
      </c>
      <c r="E20" s="28" t="str">
        <f>IF(C20="måndag",LOOKUP(B20,'Viktiga Datum'!A:H)," ")</f>
        <v xml:space="preserve"> </v>
      </c>
      <c r="F20" s="29"/>
      <c r="G20" s="96" t="str">
        <f>IF(LOOKUP(B20,'Viktiga Datum'!A:D)&lt;&gt;"",LOOKUP(B20,'Viktiga Datum'!A:D)," ")</f>
        <v xml:space="preserve"> </v>
      </c>
      <c r="H20" s="90"/>
      <c r="I20" s="92"/>
    </row>
    <row r="21" spans="2:9" ht="9" customHeight="1">
      <c r="B21" s="100"/>
      <c r="C21" s="30" t="str">
        <f>LOOKUP(B20,'Viktiga Datum'!A:C)</f>
        <v>Kjell</v>
      </c>
      <c r="D21" s="30"/>
      <c r="E21" s="82" t="str">
        <f>IF(LOOKUP(B20,'Viktiga Datum'!A:J)="JA","Flagga"," ")</f>
        <v xml:space="preserve"> </v>
      </c>
      <c r="F21" s="31"/>
      <c r="G21" s="97"/>
      <c r="H21" s="94"/>
      <c r="I21" s="95"/>
    </row>
    <row r="22" spans="2:9" ht="9" customHeight="1">
      <c r="B22" s="99">
        <f>B20+1</f>
        <v>40368</v>
      </c>
      <c r="C22" s="36" t="str">
        <f>TEXT(B22, "dddd")</f>
        <v>fredag</v>
      </c>
      <c r="D22" s="27" t="str">
        <f>IF(C22="måndag","Vecka:"," ")</f>
        <v xml:space="preserve"> </v>
      </c>
      <c r="E22" s="28" t="str">
        <f>IF(C22="måndag",LOOKUP(B22,'Viktiga Datum'!A:H)," ")</f>
        <v xml:space="preserve"> </v>
      </c>
      <c r="F22" s="29"/>
      <c r="G22" s="96" t="str">
        <f>IF(LOOKUP(B22,'Viktiga Datum'!A:D)&lt;&gt;"",LOOKUP(B22,'Viktiga Datum'!A:D)," ")</f>
        <v xml:space="preserve"> </v>
      </c>
      <c r="H22" s="90"/>
      <c r="I22" s="92"/>
    </row>
    <row r="23" spans="2:9" ht="9" customHeight="1">
      <c r="B23" s="100"/>
      <c r="C23" s="30" t="str">
        <f>LOOKUP(B22,'Viktiga Datum'!A:C)</f>
        <v>Jörgen,Örjan</v>
      </c>
      <c r="D23" s="30"/>
      <c r="E23" s="82" t="str">
        <f>IF(LOOKUP(B22,'Viktiga Datum'!A:J)="JA","Flagga"," ")</f>
        <v xml:space="preserve"> </v>
      </c>
      <c r="F23" s="31"/>
      <c r="G23" s="97"/>
      <c r="H23" s="94"/>
      <c r="I23" s="95"/>
    </row>
    <row r="24" spans="2:9" ht="9" customHeight="1">
      <c r="B24" s="99">
        <f>B22+1</f>
        <v>40369</v>
      </c>
      <c r="C24" s="36" t="str">
        <f>TEXT(B24, "dddd")</f>
        <v>lördag</v>
      </c>
      <c r="D24" s="27" t="str">
        <f>IF(C24="måndag","Vecka:"," ")</f>
        <v xml:space="preserve"> </v>
      </c>
      <c r="E24" s="28" t="str">
        <f>IF(C24="måndag",LOOKUP(B24,'Viktiga Datum'!A:H)," ")</f>
        <v xml:space="preserve"> </v>
      </c>
      <c r="F24" s="29"/>
      <c r="G24" s="96" t="str">
        <f>IF(LOOKUP(B24,'Viktiga Datum'!A:D)&lt;&gt;"",LOOKUP(B24,'Viktiga Datum'!A:D)," ")</f>
        <v xml:space="preserve"> </v>
      </c>
      <c r="H24" s="90"/>
      <c r="I24" s="92"/>
    </row>
    <row r="25" spans="2:9" ht="9" customHeight="1">
      <c r="B25" s="100"/>
      <c r="C25" s="30" t="str">
        <f>LOOKUP(B24,'Viktiga Datum'!A:C)</f>
        <v>Andre,Andrea</v>
      </c>
      <c r="D25" s="30"/>
      <c r="E25" s="82" t="str">
        <f>IF(LOOKUP(B24,'Viktiga Datum'!A:J)="JA","Flagga"," ")</f>
        <v xml:space="preserve"> </v>
      </c>
      <c r="F25" s="31"/>
      <c r="G25" s="97"/>
      <c r="H25" s="94"/>
      <c r="I25" s="95"/>
    </row>
    <row r="26" spans="2:9" ht="9" customHeight="1">
      <c r="B26" s="99">
        <f>B24+1</f>
        <v>40370</v>
      </c>
      <c r="C26" s="36" t="str">
        <f>TEXT(B26, "dddd")</f>
        <v>söndag</v>
      </c>
      <c r="D26" s="27" t="str">
        <f>IF(C26="måndag","Vecka:"," ")</f>
        <v xml:space="preserve"> </v>
      </c>
      <c r="E26" s="28" t="str">
        <f>IF(C26="måndag",LOOKUP(B26,'Viktiga Datum'!A:H)," ")</f>
        <v xml:space="preserve"> </v>
      </c>
      <c r="F26" s="29"/>
      <c r="G26" s="96" t="str">
        <f>IF(LOOKUP(B26,'Viktiga Datum'!A:D)&lt;&gt;"",LOOKUP(B26,'Viktiga Datum'!A:D)," ")</f>
        <v xml:space="preserve"> </v>
      </c>
      <c r="H26" s="90"/>
      <c r="I26" s="92"/>
    </row>
    <row r="27" spans="2:9" ht="9" customHeight="1">
      <c r="B27" s="100"/>
      <c r="C27" s="30" t="str">
        <f>LOOKUP(B26,'Viktiga Datum'!A:C)</f>
        <v>Eleonora,Ellinor</v>
      </c>
      <c r="D27" s="30"/>
      <c r="E27" s="82" t="str">
        <f>IF(LOOKUP(B26,'Viktiga Datum'!A:J)="JA","Flagga"," ")</f>
        <v xml:space="preserve"> </v>
      </c>
      <c r="F27" s="31"/>
      <c r="G27" s="97"/>
      <c r="H27" s="94"/>
      <c r="I27" s="95"/>
    </row>
    <row r="28" spans="2:9" ht="9" customHeight="1">
      <c r="B28" s="99">
        <f>B26+1</f>
        <v>40371</v>
      </c>
      <c r="C28" s="36" t="str">
        <f>TEXT(B28, "dddd")</f>
        <v>måndag</v>
      </c>
      <c r="D28" s="27" t="str">
        <f>IF(C28="måndag","Vecka:"," ")</f>
        <v>Vecka:</v>
      </c>
      <c r="E28" s="28">
        <f>IF(C28="måndag",LOOKUP(B28,'Viktiga Datum'!A:H)," ")</f>
        <v>28</v>
      </c>
      <c r="F28" s="29"/>
      <c r="G28" s="96" t="str">
        <f>IF(LOOKUP(B28,'Viktiga Datum'!A:D)&lt;&gt;"",LOOKUP(B28,'Viktiga Datum'!A:D)," ")</f>
        <v xml:space="preserve"> </v>
      </c>
      <c r="H28" s="90"/>
      <c r="I28" s="92"/>
    </row>
    <row r="29" spans="2:9" ht="9" customHeight="1">
      <c r="B29" s="100"/>
      <c r="C29" s="30" t="str">
        <f>LOOKUP(B28,'Viktiga Datum'!A:C)</f>
        <v>Herman,Hermine</v>
      </c>
      <c r="D29" s="30"/>
      <c r="E29" s="82" t="str">
        <f>IF(LOOKUP(B28,'Viktiga Datum'!A:J)="JA","Flagga"," ")</f>
        <v xml:space="preserve"> </v>
      </c>
      <c r="F29" s="31"/>
      <c r="G29" s="97"/>
      <c r="H29" s="94"/>
      <c r="I29" s="95"/>
    </row>
    <row r="30" spans="2:9" ht="9" customHeight="1">
      <c r="B30" s="99">
        <f>B28+1</f>
        <v>40372</v>
      </c>
      <c r="C30" s="36" t="str">
        <f>TEXT(B30, "dddd")</f>
        <v>tisdag</v>
      </c>
      <c r="D30" s="27" t="str">
        <f>IF(C30="måndag","Vecka:"," ")</f>
        <v xml:space="preserve"> </v>
      </c>
      <c r="E30" s="28" t="str">
        <f>IF(C30="måndag",LOOKUP(B30,'Viktiga Datum'!A:H)," ")</f>
        <v xml:space="preserve"> </v>
      </c>
      <c r="F30" s="29"/>
      <c r="G30" s="96" t="str">
        <f>IF(LOOKUP(B30,'Viktiga Datum'!A:D)&lt;&gt;"",LOOKUP(B30,'Viktiga Datum'!A:D)," ")</f>
        <v xml:space="preserve"> </v>
      </c>
      <c r="H30" s="90"/>
      <c r="I30" s="92"/>
    </row>
    <row r="31" spans="2:9" ht="9" customHeight="1">
      <c r="B31" s="100"/>
      <c r="C31" s="30" t="str">
        <f>LOOKUP(B30,'Viktiga Datum'!A:C)</f>
        <v>Joel,Judit</v>
      </c>
      <c r="D31" s="30"/>
      <c r="E31" s="82" t="str">
        <f>IF(LOOKUP(B30,'Viktiga Datum'!A:J)="JA","Flagga"," ")</f>
        <v xml:space="preserve"> </v>
      </c>
      <c r="F31" s="31"/>
      <c r="G31" s="97"/>
      <c r="H31" s="94"/>
      <c r="I31" s="95"/>
    </row>
    <row r="32" spans="2:9" ht="9" customHeight="1">
      <c r="B32" s="99">
        <f>B30+1</f>
        <v>40373</v>
      </c>
      <c r="C32" s="36" t="str">
        <f>TEXT(B32, "dddd")</f>
        <v>onsdag</v>
      </c>
      <c r="D32" s="27" t="str">
        <f>IF(C32="måndag","Vecka:"," ")</f>
        <v xml:space="preserve"> </v>
      </c>
      <c r="E32" s="28" t="str">
        <f>IF(C32="måndag",LOOKUP(B32,'Viktiga Datum'!A:H)," ")</f>
        <v xml:space="preserve"> </v>
      </c>
      <c r="F32" s="29"/>
      <c r="G32" s="96" t="str">
        <f>IF(LOOKUP(B32,'Viktiga Datum'!A:D)&lt;&gt;"",LOOKUP(B32,'Viktiga Datum'!A:D)," ")</f>
        <v>Kronprinsessans födelsedag.</v>
      </c>
      <c r="H32" s="90"/>
      <c r="I32" s="92"/>
    </row>
    <row r="33" spans="2:9" ht="9" customHeight="1">
      <c r="B33" s="100"/>
      <c r="C33" s="30" t="str">
        <f>LOOKUP(B32,'Viktiga Datum'!A:C)</f>
        <v>Folke</v>
      </c>
      <c r="D33" s="30"/>
      <c r="E33" s="82" t="str">
        <f>IF(LOOKUP(B32,'Viktiga Datum'!A:J)="JA","Flagga"," ")</f>
        <v>Flagga</v>
      </c>
      <c r="F33" s="31"/>
      <c r="G33" s="97"/>
      <c r="H33" s="94"/>
      <c r="I33" s="95"/>
    </row>
    <row r="34" spans="2:9" ht="9" customHeight="1">
      <c r="B34" s="99">
        <f>B32+1</f>
        <v>40374</v>
      </c>
      <c r="C34" s="36" t="str">
        <f>TEXT(B34, "dddd")</f>
        <v>torsdag</v>
      </c>
      <c r="D34" s="27" t="str">
        <f>IF(C34="måndag","Vecka:"," ")</f>
        <v xml:space="preserve"> </v>
      </c>
      <c r="E34" s="28" t="str">
        <f>IF(C34="måndag",LOOKUP(B34,'Viktiga Datum'!A:H)," ")</f>
        <v xml:space="preserve"> </v>
      </c>
      <c r="F34" s="29"/>
      <c r="G34" s="96" t="str">
        <f>IF(LOOKUP(B34,'Viktiga Datum'!A:D)&lt;&gt;"",LOOKUP(B34,'Viktiga Datum'!A:D)," ")</f>
        <v xml:space="preserve"> </v>
      </c>
      <c r="H34" s="90"/>
      <c r="I34" s="92"/>
    </row>
    <row r="35" spans="2:9" ht="9" customHeight="1">
      <c r="B35" s="100"/>
      <c r="C35" s="30" t="str">
        <f>LOOKUP(B34,'Viktiga Datum'!A:C)</f>
        <v>Ragnhild,Ragnvald</v>
      </c>
      <c r="D35" s="30"/>
      <c r="E35" s="82" t="str">
        <f>IF(LOOKUP(B34,'Viktiga Datum'!A:J)="JA","Flagga"," ")</f>
        <v xml:space="preserve"> </v>
      </c>
      <c r="F35" s="31"/>
      <c r="G35" s="97"/>
      <c r="H35" s="94"/>
      <c r="I35" s="95"/>
    </row>
    <row r="36" spans="2:9" ht="9" customHeight="1">
      <c r="B36" s="99">
        <f>B34+1</f>
        <v>40375</v>
      </c>
      <c r="C36" s="36" t="str">
        <f>TEXT(B36, "dddd")</f>
        <v>fredag</v>
      </c>
      <c r="D36" s="27" t="str">
        <f>IF(C36="måndag","Vecka:"," ")</f>
        <v xml:space="preserve"> </v>
      </c>
      <c r="E36" s="28" t="str">
        <f>IF(C36="måndag",LOOKUP(B36,'Viktiga Datum'!A:H)," ")</f>
        <v xml:space="preserve"> </v>
      </c>
      <c r="F36" s="29"/>
      <c r="G36" s="96" t="str">
        <f>IF(LOOKUP(B36,'Viktiga Datum'!A:D)&lt;&gt;"",LOOKUP(B36,'Viktiga Datum'!A:D)," ")</f>
        <v xml:space="preserve"> </v>
      </c>
      <c r="H36" s="90"/>
      <c r="I36" s="92"/>
    </row>
    <row r="37" spans="2:9" ht="9" customHeight="1">
      <c r="B37" s="100"/>
      <c r="C37" s="30" t="str">
        <f>LOOKUP(B36,'Viktiga Datum'!A:C)</f>
        <v>Reinhold,Reine</v>
      </c>
      <c r="D37" s="30"/>
      <c r="E37" s="82" t="str">
        <f>IF(LOOKUP(B36,'Viktiga Datum'!A:J)="JA","Flagga"," ")</f>
        <v xml:space="preserve"> </v>
      </c>
      <c r="F37" s="31"/>
      <c r="G37" s="97"/>
      <c r="H37" s="94"/>
      <c r="I37" s="95"/>
    </row>
    <row r="38" spans="2:9" ht="9" customHeight="1">
      <c r="B38" s="99">
        <f>B36+1</f>
        <v>40376</v>
      </c>
      <c r="C38" s="36" t="str">
        <f>TEXT(B38, "dddd")</f>
        <v>lördag</v>
      </c>
      <c r="D38" s="27" t="str">
        <f>IF(C38="måndag","Vecka:"," ")</f>
        <v xml:space="preserve"> </v>
      </c>
      <c r="E38" s="28" t="str">
        <f>IF(C38="måndag",LOOKUP(B38,'Viktiga Datum'!A:H)," ")</f>
        <v xml:space="preserve"> </v>
      </c>
      <c r="F38" s="29"/>
      <c r="G38" s="96" t="str">
        <f>IF(LOOKUP(B38,'Viktiga Datum'!A:D)&lt;&gt;"",LOOKUP(B38,'Viktiga Datum'!A:D)," ")</f>
        <v xml:space="preserve"> </v>
      </c>
      <c r="H38" s="90"/>
      <c r="I38" s="92"/>
    </row>
    <row r="39" spans="2:9" ht="9" customHeight="1">
      <c r="B39" s="100"/>
      <c r="C39" s="30" t="str">
        <f>LOOKUP(B38,'Viktiga Datum'!A:C)</f>
        <v>Bruno</v>
      </c>
      <c r="D39" s="30"/>
      <c r="E39" s="82" t="str">
        <f>IF(LOOKUP(B38,'Viktiga Datum'!A:J)="JA","Flagga"," ")</f>
        <v xml:space="preserve"> </v>
      </c>
      <c r="F39" s="31"/>
      <c r="G39" s="97"/>
      <c r="H39" s="94"/>
      <c r="I39" s="95"/>
    </row>
    <row r="40" spans="2:9" ht="9" customHeight="1">
      <c r="B40" s="99">
        <f>B38+1</f>
        <v>40377</v>
      </c>
      <c r="C40" s="36" t="str">
        <f>TEXT(B40, "dddd")</f>
        <v>söndag</v>
      </c>
      <c r="D40" s="27" t="str">
        <f>IF(C40="måndag","Vecka:"," ")</f>
        <v xml:space="preserve"> </v>
      </c>
      <c r="E40" s="28" t="str">
        <f>IF(C40="måndag",LOOKUP(B40,'Viktiga Datum'!A:H)," ")</f>
        <v xml:space="preserve"> </v>
      </c>
      <c r="F40" s="29"/>
      <c r="G40" s="96" t="str">
        <f>IF(LOOKUP(B40,'Viktiga Datum'!A:D)&lt;&gt;"",LOOKUP(B40,'Viktiga Datum'!A:D)," ")</f>
        <v xml:space="preserve"> </v>
      </c>
      <c r="H40" s="90"/>
      <c r="I40" s="92"/>
    </row>
    <row r="41" spans="2:9" ht="9" customHeight="1">
      <c r="B41" s="100"/>
      <c r="C41" s="30" t="str">
        <f>LOOKUP(B40,'Viktiga Datum'!A:C)</f>
        <v>Fredrik,Fritz</v>
      </c>
      <c r="D41" s="30"/>
      <c r="E41" s="82" t="str">
        <f>IF(LOOKUP(B40,'Viktiga Datum'!A:J)="JA","Flagga"," ")</f>
        <v xml:space="preserve"> </v>
      </c>
      <c r="F41" s="31"/>
      <c r="G41" s="97"/>
      <c r="H41" s="94"/>
      <c r="I41" s="95"/>
    </row>
    <row r="42" spans="2:9" ht="9" customHeight="1">
      <c r="B42" s="99">
        <f>B40+1</f>
        <v>40378</v>
      </c>
      <c r="C42" s="36" t="str">
        <f>TEXT(B42, "dddd")</f>
        <v>måndag</v>
      </c>
      <c r="D42" s="27" t="str">
        <f>IF(C42="måndag","Vecka:"," ")</f>
        <v>Vecka:</v>
      </c>
      <c r="E42" s="28">
        <f>IF(C42="måndag",LOOKUP(B42,'Viktiga Datum'!A:H)," ")</f>
        <v>29</v>
      </c>
      <c r="F42" s="29"/>
      <c r="G42" s="96" t="str">
        <f>IF(LOOKUP(B42,'Viktiga Datum'!A:D)&lt;&gt;"",LOOKUP(B42,'Viktiga Datum'!A:D)," ")</f>
        <v xml:space="preserve"> </v>
      </c>
      <c r="H42" s="90"/>
      <c r="I42" s="92"/>
    </row>
    <row r="43" spans="2:9" ht="9" customHeight="1">
      <c r="B43" s="100"/>
      <c r="C43" s="30" t="str">
        <f>LOOKUP(B42,'Viktiga Datum'!A:C)</f>
        <v>Sara</v>
      </c>
      <c r="D43" s="30"/>
      <c r="E43" s="82" t="str">
        <f>IF(LOOKUP(B42,'Viktiga Datum'!A:J)="JA","Flagga"," ")</f>
        <v xml:space="preserve"> </v>
      </c>
      <c r="F43" s="31"/>
      <c r="G43" s="97"/>
      <c r="H43" s="94"/>
      <c r="I43" s="95"/>
    </row>
    <row r="44" spans="2:9" ht="9" customHeight="1">
      <c r="B44" s="99">
        <f>B42+1</f>
        <v>40379</v>
      </c>
      <c r="C44" s="36" t="str">
        <f>TEXT(B44, "dddd")</f>
        <v>tisdag</v>
      </c>
      <c r="D44" s="27" t="str">
        <f>IF(C44="måndag","Vecka:"," ")</f>
        <v xml:space="preserve"> </v>
      </c>
      <c r="E44" s="28" t="str">
        <f>IF(C44="måndag",LOOKUP(B44,'Viktiga Datum'!A:H)," ")</f>
        <v xml:space="preserve"> </v>
      </c>
      <c r="F44" s="29"/>
      <c r="G44" s="96" t="str">
        <f>IF(LOOKUP(B44,'Viktiga Datum'!A:D)&lt;&gt;"",LOOKUP(B44,'Viktiga Datum'!A:D)," ")</f>
        <v xml:space="preserve"> </v>
      </c>
      <c r="H44" s="90"/>
      <c r="I44" s="92"/>
    </row>
    <row r="45" spans="2:9" ht="9" customHeight="1">
      <c r="B45" s="100"/>
      <c r="C45" s="30" t="str">
        <f>LOOKUP(B44,'Viktiga Datum'!A:C)</f>
        <v>Margareta,Greta</v>
      </c>
      <c r="D45" s="30"/>
      <c r="E45" s="82" t="str">
        <f>IF(LOOKUP(B44,'Viktiga Datum'!A:J)="JA","Flagga"," ")</f>
        <v xml:space="preserve"> </v>
      </c>
      <c r="F45" s="31"/>
      <c r="G45" s="97"/>
      <c r="H45" s="94"/>
      <c r="I45" s="95"/>
    </row>
    <row r="46" spans="2:9" ht="9" customHeight="1">
      <c r="B46" s="99">
        <f>B44+1</f>
        <v>40380</v>
      </c>
      <c r="C46" s="36" t="str">
        <f>TEXT(B46, "dddd")</f>
        <v>onsdag</v>
      </c>
      <c r="D46" s="27" t="str">
        <f>IF(C46="måndag","Vecka:"," ")</f>
        <v xml:space="preserve"> </v>
      </c>
      <c r="E46" s="28" t="str">
        <f>IF(C46="måndag",LOOKUP(B46,'Viktiga Datum'!A:H)," ")</f>
        <v xml:space="preserve"> </v>
      </c>
      <c r="F46" s="29"/>
      <c r="G46" s="96" t="str">
        <f>IF(LOOKUP(B46,'Viktiga Datum'!A:D)&lt;&gt;"",LOOKUP(B46,'Viktiga Datum'!A:D)," ")</f>
        <v xml:space="preserve"> </v>
      </c>
      <c r="H46" s="90"/>
      <c r="I46" s="92"/>
    </row>
    <row r="47" spans="2:9" ht="9" customHeight="1">
      <c r="B47" s="100"/>
      <c r="C47" s="30" t="str">
        <f>LOOKUP(B46,'Viktiga Datum'!A:C)</f>
        <v>Johanna</v>
      </c>
      <c r="D47" s="30"/>
      <c r="E47" s="82" t="str">
        <f>IF(LOOKUP(B46,'Viktiga Datum'!A:J)="JA","Flagga"," ")</f>
        <v xml:space="preserve"> </v>
      </c>
      <c r="F47" s="31"/>
      <c r="G47" s="97"/>
      <c r="H47" s="94"/>
      <c r="I47" s="95"/>
    </row>
    <row r="48" spans="2:9" ht="9" customHeight="1">
      <c r="B48" s="99">
        <f>B46+1</f>
        <v>40381</v>
      </c>
      <c r="C48" s="36" t="str">
        <f>TEXT(B48, "dddd")</f>
        <v>torsdag</v>
      </c>
      <c r="D48" s="27" t="str">
        <f>IF(C48="måndag","Vecka:"," ")</f>
        <v xml:space="preserve"> </v>
      </c>
      <c r="E48" s="28" t="str">
        <f>IF(C48="måndag",LOOKUP(B48,'Viktiga Datum'!A:H)," ")</f>
        <v xml:space="preserve"> </v>
      </c>
      <c r="F48" s="29"/>
      <c r="G48" s="96" t="str">
        <f>IF(LOOKUP(B48,'Viktiga Datum'!A:D)&lt;&gt;"",LOOKUP(B48,'Viktiga Datum'!A:D)," ")</f>
        <v xml:space="preserve"> </v>
      </c>
      <c r="H48" s="90"/>
      <c r="I48" s="92"/>
    </row>
    <row r="49" spans="2:9" ht="9" customHeight="1">
      <c r="B49" s="100"/>
      <c r="C49" s="30" t="str">
        <f>LOOKUP(B48,'Viktiga Datum'!A:C)</f>
        <v>Magdalena,Madeleine</v>
      </c>
      <c r="D49" s="30"/>
      <c r="E49" s="82" t="str">
        <f>IF(LOOKUP(B48,'Viktiga Datum'!A:J)="JA","Flagga"," ")</f>
        <v xml:space="preserve"> </v>
      </c>
      <c r="F49" s="31"/>
      <c r="G49" s="97"/>
      <c r="H49" s="94"/>
      <c r="I49" s="95"/>
    </row>
    <row r="50" spans="2:9" ht="9" customHeight="1">
      <c r="B50" s="99">
        <f>B48+1</f>
        <v>40382</v>
      </c>
      <c r="C50" s="36" t="str">
        <f>TEXT(B50, "dddd")</f>
        <v>fredag</v>
      </c>
      <c r="D50" s="27" t="str">
        <f>IF(C50="måndag","Vecka:"," ")</f>
        <v xml:space="preserve"> </v>
      </c>
      <c r="E50" s="28" t="str">
        <f>IF(C50="måndag",LOOKUP(B50,'Viktiga Datum'!A:H)," ")</f>
        <v xml:space="preserve"> </v>
      </c>
      <c r="F50" s="29"/>
      <c r="G50" s="96" t="str">
        <f>IF(LOOKUP(B50,'Viktiga Datum'!A:D)&lt;&gt;"",LOOKUP(B50,'Viktiga Datum'!A:D)," ")</f>
        <v xml:space="preserve"> </v>
      </c>
      <c r="H50" s="90"/>
      <c r="I50" s="92"/>
    </row>
    <row r="51" spans="2:9" ht="9" customHeight="1">
      <c r="B51" s="100"/>
      <c r="C51" s="30" t="str">
        <f>LOOKUP(B50,'Viktiga Datum'!A:C)</f>
        <v>Emma</v>
      </c>
      <c r="D51" s="32"/>
      <c r="E51" s="82" t="str">
        <f>IF(LOOKUP(B50,'Viktiga Datum'!A:J)="JA","Flagga"," ")</f>
        <v xml:space="preserve"> </v>
      </c>
      <c r="F51" s="31"/>
      <c r="G51" s="97"/>
      <c r="H51" s="94"/>
      <c r="I51" s="95"/>
    </row>
    <row r="52" spans="2:9" ht="9" customHeight="1">
      <c r="B52" s="99">
        <f>B50+1</f>
        <v>40383</v>
      </c>
      <c r="C52" s="36" t="str">
        <f>TEXT(B52, "dddd")</f>
        <v>lördag</v>
      </c>
      <c r="D52" s="27" t="str">
        <f>IF(C52="måndag","Vecka:"," ")</f>
        <v xml:space="preserve"> </v>
      </c>
      <c r="E52" s="28" t="str">
        <f>IF(C52="måndag",LOOKUP(B52,'Viktiga Datum'!A:H)," ")</f>
        <v xml:space="preserve"> </v>
      </c>
      <c r="F52" s="29"/>
      <c r="G52" s="96" t="str">
        <f>IF(LOOKUP(B52,'Viktiga Datum'!A:D)&lt;&gt;"",LOOKUP(B52,'Viktiga Datum'!A:D)," ")</f>
        <v xml:space="preserve"> </v>
      </c>
      <c r="H52" s="90"/>
      <c r="I52" s="92"/>
    </row>
    <row r="53" spans="2:9" ht="9" customHeight="1">
      <c r="B53" s="100"/>
      <c r="C53" s="30" t="str">
        <f>LOOKUP(B52,'Viktiga Datum'!A:C)</f>
        <v>Kristina,Kerstin</v>
      </c>
      <c r="D53" s="32"/>
      <c r="E53" s="82" t="str">
        <f>IF(LOOKUP(B52,'Viktiga Datum'!A:J)="JA","Flagga"," ")</f>
        <v xml:space="preserve"> </v>
      </c>
      <c r="F53" s="31"/>
      <c r="G53" s="97"/>
      <c r="H53" s="94"/>
      <c r="I53" s="95"/>
    </row>
    <row r="54" spans="2:9" ht="9" customHeight="1">
      <c r="B54" s="99">
        <f>B52+1</f>
        <v>40384</v>
      </c>
      <c r="C54" s="36" t="str">
        <f>TEXT(B54, "dddd")</f>
        <v>söndag</v>
      </c>
      <c r="D54" s="27" t="str">
        <f>IF(C54="måndag","Vecka:"," ")</f>
        <v xml:space="preserve"> </v>
      </c>
      <c r="E54" s="28" t="str">
        <f>IF(C54="måndag",LOOKUP(B54,'Viktiga Datum'!A:H)," ")</f>
        <v xml:space="preserve"> </v>
      </c>
      <c r="F54" s="29"/>
      <c r="G54" s="96" t="str">
        <f>IF(LOOKUP(B54,'Viktiga Datum'!A:D)&lt;&gt;"",LOOKUP(B54,'Viktiga Datum'!A:D)," ")</f>
        <v xml:space="preserve"> </v>
      </c>
      <c r="H54" s="90"/>
      <c r="I54" s="92"/>
    </row>
    <row r="55" spans="2:9" ht="9" customHeight="1">
      <c r="B55" s="100"/>
      <c r="C55" s="30" t="str">
        <f>LOOKUP(B54,'Viktiga Datum'!A:C)</f>
        <v>Jakob</v>
      </c>
      <c r="D55" s="32"/>
      <c r="E55" s="82" t="str">
        <f>IF(LOOKUP(B54,'Viktiga Datum'!A:J)="JA","Flagga"," ")</f>
        <v xml:space="preserve"> </v>
      </c>
      <c r="F55" s="31"/>
      <c r="G55" s="97"/>
      <c r="H55" s="94"/>
      <c r="I55" s="95"/>
    </row>
    <row r="56" spans="2:9" ht="9" customHeight="1">
      <c r="B56" s="99">
        <f>B54+1</f>
        <v>40385</v>
      </c>
      <c r="C56" s="36" t="str">
        <f>TEXT(B56, "dddd")</f>
        <v>måndag</v>
      </c>
      <c r="D56" s="27" t="str">
        <f>IF(C56="måndag","Vecka:"," ")</f>
        <v>Vecka:</v>
      </c>
      <c r="E56" s="28">
        <f>IF(C56="måndag",LOOKUP(B56,'Viktiga Datum'!A:H)," ")</f>
        <v>30</v>
      </c>
      <c r="F56" s="29"/>
      <c r="G56" s="96" t="str">
        <f>IF(LOOKUP(B56,'Viktiga Datum'!A:D)&lt;&gt;"",LOOKUP(B56,'Viktiga Datum'!A:D)," ")</f>
        <v xml:space="preserve"> </v>
      </c>
      <c r="H56" s="90"/>
      <c r="I56" s="92"/>
    </row>
    <row r="57" spans="2:9" ht="9" customHeight="1">
      <c r="B57" s="100"/>
      <c r="C57" s="30" t="str">
        <f>LOOKUP(B56,'Viktiga Datum'!A:C)</f>
        <v>Jesper</v>
      </c>
      <c r="D57" s="32"/>
      <c r="E57" s="82" t="str">
        <f>IF(LOOKUP(B56,'Viktiga Datum'!A:J)="JA","Flagga"," ")</f>
        <v xml:space="preserve"> </v>
      </c>
      <c r="F57" s="31"/>
      <c r="G57" s="97"/>
      <c r="H57" s="94"/>
      <c r="I57" s="95"/>
    </row>
    <row r="58" spans="2:9" ht="9" customHeight="1">
      <c r="B58" s="99">
        <f>B56+1</f>
        <v>40386</v>
      </c>
      <c r="C58" s="36" t="str">
        <f>TEXT(B58, "dddd")</f>
        <v>tisdag</v>
      </c>
      <c r="D58" s="27" t="str">
        <f>IF(C58="måndag","Vecka:"," ")</f>
        <v xml:space="preserve"> </v>
      </c>
      <c r="E58" s="28" t="str">
        <f>IF(C58="måndag",LOOKUP(B58,'Viktiga Datum'!A:H)," ")</f>
        <v xml:space="preserve"> </v>
      </c>
      <c r="F58" s="29"/>
      <c r="G58" s="96" t="str">
        <f>IF(LOOKUP(B58,'Viktiga Datum'!A:D)&lt;&gt;"",LOOKUP(B58,'Viktiga Datum'!A:D)," ")</f>
        <v xml:space="preserve"> </v>
      </c>
      <c r="H58" s="90"/>
      <c r="I58" s="92"/>
    </row>
    <row r="59" spans="2:9" ht="9" customHeight="1">
      <c r="B59" s="100"/>
      <c r="C59" s="30" t="str">
        <f>LOOKUP(B58,'Viktiga Datum'!A:C)</f>
        <v>Marta</v>
      </c>
      <c r="D59" s="32"/>
      <c r="E59" s="82" t="str">
        <f>IF(LOOKUP(B58,'Viktiga Datum'!A:J)="JA","Flagga"," ")</f>
        <v xml:space="preserve"> </v>
      </c>
      <c r="F59" s="31"/>
      <c r="G59" s="97"/>
      <c r="H59" s="94"/>
      <c r="I59" s="95"/>
    </row>
    <row r="60" spans="2:9" ht="9" customHeight="1">
      <c r="B60" s="99">
        <f>B58+1</f>
        <v>40387</v>
      </c>
      <c r="C60" s="36" t="str">
        <f>TEXT(B60, "dddd")</f>
        <v>onsdag</v>
      </c>
      <c r="D60" s="27" t="str">
        <f>IF(C60="måndag","Vecka:"," ")</f>
        <v xml:space="preserve"> </v>
      </c>
      <c r="E60" s="28" t="str">
        <f>IF(C60="måndag",LOOKUP(B60,'Viktiga Datum'!A:H)," ")</f>
        <v xml:space="preserve"> </v>
      </c>
      <c r="F60" s="29"/>
      <c r="G60" s="96" t="str">
        <f>IF(LOOKUP(B60,'Viktiga Datum'!A:D)&lt;&gt;"",LOOKUP(B60,'Viktiga Datum'!A:D)," ")</f>
        <v xml:space="preserve"> </v>
      </c>
      <c r="H60" s="90"/>
      <c r="I60" s="92"/>
    </row>
    <row r="61" spans="2:9" ht="9" customHeight="1">
      <c r="B61" s="100"/>
      <c r="C61" s="30" t="str">
        <f>LOOKUP(B60,'Viktiga Datum'!A:C)</f>
        <v>Botvid,Seved</v>
      </c>
      <c r="D61" s="32"/>
      <c r="E61" s="82" t="str">
        <f>IF(LOOKUP(B60,'Viktiga Datum'!A:J)="JA","Flagga"," ")</f>
        <v xml:space="preserve"> </v>
      </c>
      <c r="F61" s="31"/>
      <c r="G61" s="97"/>
      <c r="H61" s="94"/>
      <c r="I61" s="95"/>
    </row>
    <row r="62" spans="2:9" ht="9" customHeight="1">
      <c r="B62" s="99">
        <f>B60+1</f>
        <v>40388</v>
      </c>
      <c r="C62" s="36" t="str">
        <f>TEXT(B62, "dddd")</f>
        <v>torsdag</v>
      </c>
      <c r="D62" s="27" t="str">
        <f>IF(C62="måndag","Vecka:"," ")</f>
        <v xml:space="preserve"> </v>
      </c>
      <c r="E62" s="28" t="str">
        <f>IF(C62="måndag",LOOKUP(B62,'Viktiga Datum'!A:H)," ")</f>
        <v xml:space="preserve"> </v>
      </c>
      <c r="F62" s="29"/>
      <c r="G62" s="96" t="str">
        <f>LOOKUP(B62,'Viktiga Datum'!A:D)</f>
        <v xml:space="preserve"> </v>
      </c>
      <c r="H62" s="90"/>
      <c r="I62" s="92"/>
    </row>
    <row r="63" spans="2:9" ht="9" customHeight="1">
      <c r="B63" s="100"/>
      <c r="C63" s="30" t="str">
        <f>LOOKUP(B62,'Viktiga Datum'!A:C)</f>
        <v>Olof</v>
      </c>
      <c r="D63" s="32"/>
      <c r="E63" s="82" t="str">
        <f>IF(LOOKUP(B62,'Viktiga Datum'!A:J)="JA","Flagga"," ")</f>
        <v xml:space="preserve"> </v>
      </c>
      <c r="F63" s="31"/>
      <c r="G63" s="97"/>
      <c r="H63" s="94"/>
      <c r="I63" s="95"/>
    </row>
    <row r="64" spans="2:9" ht="9" customHeight="1">
      <c r="B64" s="99">
        <f>B62+1</f>
        <v>40389</v>
      </c>
      <c r="C64" s="36" t="str">
        <f>TEXT(B64, "dddd")</f>
        <v>fredag</v>
      </c>
      <c r="D64" s="27" t="str">
        <f>IF(C64="måndag","Vecka:"," ")</f>
        <v xml:space="preserve"> </v>
      </c>
      <c r="E64" s="28" t="str">
        <f>IF(C64="måndag",LOOKUP(B64,'Viktiga Datum'!A:H)," ")</f>
        <v xml:space="preserve"> </v>
      </c>
      <c r="F64" s="29"/>
      <c r="G64" s="96">
        <f>LOOKUP(B64,'Viktiga Datum'!A:D)</f>
        <v>0</v>
      </c>
      <c r="H64" s="90"/>
      <c r="I64" s="92"/>
    </row>
    <row r="65" spans="2:9" ht="9" customHeight="1">
      <c r="B65" s="100"/>
      <c r="C65" s="30" t="str">
        <f>LOOKUP(B64,'Viktiga Datum'!A:C)</f>
        <v>Algot</v>
      </c>
      <c r="D65" s="32"/>
      <c r="E65" s="82" t="str">
        <f>IF(LOOKUP(B64,'Viktiga Datum'!A:J)="JA","Flagga"," ")</f>
        <v xml:space="preserve"> </v>
      </c>
      <c r="F65" s="31"/>
      <c r="G65" s="97"/>
      <c r="H65" s="94"/>
      <c r="I65" s="95"/>
    </row>
    <row r="66" spans="2:9" ht="9" customHeight="1">
      <c r="B66" s="99">
        <f>B64+1</f>
        <v>40390</v>
      </c>
      <c r="C66" s="36" t="str">
        <f>TEXT(B66, "dddd")</f>
        <v>lördag</v>
      </c>
      <c r="D66" s="27" t="str">
        <f>IF(C66="måndag","Vecka:"," ")</f>
        <v xml:space="preserve"> </v>
      </c>
      <c r="E66" s="28" t="str">
        <f>IF(C66="måndag",LOOKUP(B66,'Viktiga Datum'!A:H)," ")</f>
        <v xml:space="preserve"> </v>
      </c>
      <c r="F66" s="29"/>
      <c r="G66" s="96" t="str">
        <f>LOOKUP(B66,'Viktiga Datum'!A:D)</f>
        <v xml:space="preserve"> </v>
      </c>
      <c r="H66" s="90"/>
      <c r="I66" s="92"/>
    </row>
    <row r="67" spans="2:9" ht="9" customHeight="1" thickBot="1">
      <c r="B67" s="101"/>
      <c r="C67" s="33" t="str">
        <f>LOOKUP(B66,'Viktiga Datum'!A:C)</f>
        <v>Helena,Elin</v>
      </c>
      <c r="D67" s="33"/>
      <c r="E67" s="85" t="str">
        <f>IF(LOOKUP(B66,'Viktiga Datum'!A:J)="JA","Flagga"," ")</f>
        <v xml:space="preserve"> </v>
      </c>
      <c r="F67" s="34"/>
      <c r="G67" s="98"/>
      <c r="H67" s="91"/>
      <c r="I67" s="93"/>
    </row>
    <row r="68" spans="2:9" ht="0.95" customHeight="1" thickTop="1"/>
  </sheetData>
  <mergeCells count="127">
    <mergeCell ref="I66:I67"/>
    <mergeCell ref="H62:H63"/>
    <mergeCell ref="I62:I63"/>
    <mergeCell ref="H64:H65"/>
    <mergeCell ref="I64:I65"/>
    <mergeCell ref="I60:I61"/>
    <mergeCell ref="H54:H55"/>
    <mergeCell ref="I54:I55"/>
    <mergeCell ref="H56:H57"/>
    <mergeCell ref="I56:I57"/>
    <mergeCell ref="A2:J2"/>
    <mergeCell ref="H58:H59"/>
    <mergeCell ref="I58:I59"/>
    <mergeCell ref="H60:H61"/>
    <mergeCell ref="I46:I47"/>
    <mergeCell ref="H48:H49"/>
    <mergeCell ref="I48:I49"/>
    <mergeCell ref="H50:H51"/>
    <mergeCell ref="I50:I51"/>
    <mergeCell ref="H52:H53"/>
    <mergeCell ref="I52:I53"/>
    <mergeCell ref="I38:I39"/>
    <mergeCell ref="H40:H41"/>
    <mergeCell ref="I40:I41"/>
    <mergeCell ref="H42:H43"/>
    <mergeCell ref="I42:I43"/>
    <mergeCell ref="H44:H45"/>
    <mergeCell ref="I44:I45"/>
    <mergeCell ref="I28:I29"/>
    <mergeCell ref="I22:I23"/>
    <mergeCell ref="H24:H25"/>
    <mergeCell ref="I24:I25"/>
    <mergeCell ref="I34:I35"/>
    <mergeCell ref="H36:H37"/>
    <mergeCell ref="I36:I37"/>
    <mergeCell ref="I30:I31"/>
    <mergeCell ref="H32:H33"/>
    <mergeCell ref="I32:I33"/>
    <mergeCell ref="H20:H21"/>
    <mergeCell ref="I20:I21"/>
    <mergeCell ref="I14:I15"/>
    <mergeCell ref="H16:H17"/>
    <mergeCell ref="I16:I17"/>
    <mergeCell ref="I26:I27"/>
    <mergeCell ref="G66:G67"/>
    <mergeCell ref="H22:H23"/>
    <mergeCell ref="H26:H27"/>
    <mergeCell ref="H30:H31"/>
    <mergeCell ref="H34:H35"/>
    <mergeCell ref="G58:G59"/>
    <mergeCell ref="G60:G61"/>
    <mergeCell ref="H28:H29"/>
    <mergeCell ref="H38:H39"/>
    <mergeCell ref="H46:H47"/>
    <mergeCell ref="G62:G63"/>
    <mergeCell ref="G64:G65"/>
    <mergeCell ref="G50:G51"/>
    <mergeCell ref="G52:G53"/>
    <mergeCell ref="G54:G55"/>
    <mergeCell ref="G56:G57"/>
    <mergeCell ref="H66:H67"/>
    <mergeCell ref="G48:G49"/>
    <mergeCell ref="G36:G37"/>
    <mergeCell ref="G38:G39"/>
    <mergeCell ref="G40:G41"/>
    <mergeCell ref="G42:G43"/>
    <mergeCell ref="G44:G45"/>
    <mergeCell ref="G46:G47"/>
    <mergeCell ref="B62:B63"/>
    <mergeCell ref="B64:B65"/>
    <mergeCell ref="B66:B67"/>
    <mergeCell ref="B54:B55"/>
    <mergeCell ref="B56:B57"/>
    <mergeCell ref="B58:B59"/>
    <mergeCell ref="B60:B61"/>
    <mergeCell ref="B30:B31"/>
    <mergeCell ref="B32:B33"/>
    <mergeCell ref="B50:B51"/>
    <mergeCell ref="B52:B53"/>
    <mergeCell ref="B38:B39"/>
    <mergeCell ref="B40:B41"/>
    <mergeCell ref="B42:B43"/>
    <mergeCell ref="B44:B45"/>
    <mergeCell ref="B46:B47"/>
    <mergeCell ref="B48:B49"/>
    <mergeCell ref="B34:B35"/>
    <mergeCell ref="B36:B37"/>
    <mergeCell ref="B10:B11"/>
    <mergeCell ref="B12:B13"/>
    <mergeCell ref="B14:B15"/>
    <mergeCell ref="B16:B17"/>
    <mergeCell ref="G22:G23"/>
    <mergeCell ref="G26:G27"/>
    <mergeCell ref="G28:G29"/>
    <mergeCell ref="G30:G31"/>
    <mergeCell ref="G32:G33"/>
    <mergeCell ref="G14:G15"/>
    <mergeCell ref="G16:G17"/>
    <mergeCell ref="G18:G19"/>
    <mergeCell ref="B26:B27"/>
    <mergeCell ref="B28:B29"/>
    <mergeCell ref="G24:G25"/>
    <mergeCell ref="G12:G13"/>
    <mergeCell ref="G34:G35"/>
    <mergeCell ref="B18:B19"/>
    <mergeCell ref="B20:B21"/>
    <mergeCell ref="B22:B23"/>
    <mergeCell ref="B24:B25"/>
    <mergeCell ref="G20:G21"/>
    <mergeCell ref="B3:I4"/>
    <mergeCell ref="B6:B7"/>
    <mergeCell ref="B5:E5"/>
    <mergeCell ref="B8:B9"/>
    <mergeCell ref="I6:I7"/>
    <mergeCell ref="I8:I9"/>
    <mergeCell ref="H6:H7"/>
    <mergeCell ref="H10:H11"/>
    <mergeCell ref="H14:H15"/>
    <mergeCell ref="H18:H19"/>
    <mergeCell ref="H8:H9"/>
    <mergeCell ref="I10:I11"/>
    <mergeCell ref="H12:H13"/>
    <mergeCell ref="I12:I13"/>
    <mergeCell ref="I18:I19"/>
    <mergeCell ref="G6:G7"/>
    <mergeCell ref="G8:G9"/>
    <mergeCell ref="G10:G11"/>
  </mergeCells>
  <phoneticPr fontId="1" type="noConversion"/>
  <conditionalFormatting sqref="C5:D5 C2:D2 C67:D65536 C7:D7 C9:D9 C11:D11 C13:D13 C15:D15 C17:D17 C19:D19 C21:D21 C23:D23 C25:D25 C27:D27 C29:D29 C31:D31 C33:D33 C35:D35 C37:D37 C39:D39 C41:D41 C43:D43 C45:D45 C47:D47 C49:D49 C51:D51 C53:D53 C55:D55 C57:D57 C59:D59 C61:D61 C63:D63 C65:D65">
    <cfRule type="cellIs" dxfId="27" priority="1" stopIfTrue="1" operator="equal">
      <formula>"söndag"</formula>
    </cfRule>
    <cfRule type="cellIs" dxfId="26" priority="2" stopIfTrue="1" operator="notEqual">
      <formula>"SÖndag"</formula>
    </cfRule>
  </conditionalFormatting>
  <conditionalFormatting sqref="C6:D6 C64:D64 C62:D62 C8:D8 C10:D10 C12:D12 C14:D14 C16:D16 C18:D18 C20:D20 C22:D22 C24:D24 C26:D26 C28:D28 C30:D30 C32:D32 C34:D34 C36:D36 C38:D38 C40:D40 C42:D42 C44:D44 C46:D46 C48:D48 C50:D50 C52:D52 C54:D54 C56:D56 C58:D58 C60:D60 C66:D66">
    <cfRule type="cellIs" dxfId="25" priority="3" stopIfTrue="1" operator="equal">
      <formula>"söndag"</formula>
    </cfRule>
  </conditionalFormatting>
  <conditionalFormatting sqref="B6:B67">
    <cfRule type="expression" dxfId="24" priority="4" stopIfTrue="1">
      <formula>IF(C8="måndag",TRUE)</formula>
    </cfRule>
  </conditionalFormatting>
  <pageMargins left="0.35433070866141736" right="0.27559055118110237" top="0.23622047244094491" bottom="0.23622047244094491" header="0.15748031496062992" footer="0.19685039370078741"/>
  <pageSetup paperSize="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sheetPr codeName="Blad11"/>
  <dimension ref="A1:M68"/>
  <sheetViews>
    <sheetView view="pageLayout" topLeftCell="A7" zoomScaleNormal="25" workbookViewId="0">
      <selection activeCell="A64" sqref="A64"/>
    </sheetView>
  </sheetViews>
  <sheetFormatPr defaultRowHeight="20.25"/>
  <cols>
    <col min="1" max="1" width="3.28515625" style="1" customWidth="1"/>
    <col min="2" max="2" width="5.42578125" style="5" customWidth="1"/>
    <col min="3" max="3" width="8.85546875" style="35" customWidth="1"/>
    <col min="4" max="4" width="4.7109375" style="35" customWidth="1"/>
    <col min="5" max="5" width="6.28515625" style="35" customWidth="1"/>
    <col min="6" max="6" width="0.140625" style="35" customWidth="1"/>
    <col min="7" max="7" width="35.7109375" style="71" customWidth="1"/>
    <col min="8" max="9" width="35.7109375" style="1" customWidth="1"/>
    <col min="10" max="10" width="1.7109375" style="1" customWidth="1"/>
    <col min="11" max="16384" width="9.140625" style="1"/>
  </cols>
  <sheetData>
    <row r="1" spans="1:13" ht="50.1" customHeight="1"/>
    <row r="2" spans="1:13" s="11" customFormat="1" ht="60.75" customHeight="1">
      <c r="A2" s="88" t="s">
        <v>381</v>
      </c>
      <c r="B2" s="89"/>
      <c r="C2" s="89"/>
      <c r="D2" s="89"/>
      <c r="E2" s="89"/>
      <c r="F2" s="89"/>
      <c r="G2" s="89"/>
      <c r="H2" s="89"/>
      <c r="I2" s="89"/>
      <c r="J2" s="89"/>
      <c r="L2" s="12"/>
    </row>
    <row r="3" spans="1:13" s="8" customFormat="1" ht="409.5" customHeight="1">
      <c r="A3" s="6"/>
      <c r="B3" s="102"/>
      <c r="C3" s="103"/>
      <c r="D3" s="103"/>
      <c r="E3" s="103"/>
      <c r="F3" s="103"/>
      <c r="G3" s="103"/>
      <c r="H3" s="103"/>
      <c r="I3" s="103"/>
      <c r="K3" s="7"/>
      <c r="M3" s="7"/>
    </row>
    <row r="4" spans="1:13" ht="48.75" customHeight="1" thickBot="1">
      <c r="B4" s="104"/>
      <c r="C4" s="104"/>
      <c r="D4" s="104"/>
      <c r="E4" s="104"/>
      <c r="F4" s="104"/>
      <c r="G4" s="104"/>
      <c r="H4" s="104"/>
      <c r="I4" s="104"/>
      <c r="J4" s="8"/>
    </row>
    <row r="5" spans="1:13" ht="24" customHeight="1" thickTop="1">
      <c r="B5" s="106" t="str">
        <f>A2</f>
        <v>Augusti</v>
      </c>
      <c r="C5" s="107"/>
      <c r="D5" s="107"/>
      <c r="E5" s="108"/>
      <c r="F5" s="26"/>
      <c r="G5" s="72"/>
      <c r="H5" s="2"/>
      <c r="I5" s="3"/>
    </row>
    <row r="6" spans="1:13" ht="9" customHeight="1">
      <c r="B6" s="99">
        <f>Juli!B66+1</f>
        <v>40391</v>
      </c>
      <c r="C6" s="36" t="str">
        <f>TEXT(B6, "dddd")</f>
        <v>söndag</v>
      </c>
      <c r="D6" s="27" t="str">
        <f>IF(C6="måndag","Vecka:"," ")</f>
        <v xml:space="preserve"> </v>
      </c>
      <c r="E6" s="28" t="str">
        <f>IF(C6="måndag",LOOKUP(B6,'Viktiga Datum'!A:H)," ")</f>
        <v xml:space="preserve"> </v>
      </c>
      <c r="F6" s="29"/>
      <c r="G6" s="96" t="str">
        <f>IF(LOOKUP(B6,'Viktiga Datum'!A:D)&lt;&gt;"",LOOKUP(B6,'Viktiga Datum'!A:D)," ")</f>
        <v xml:space="preserve"> </v>
      </c>
      <c r="H6" s="90"/>
      <c r="I6" s="92"/>
    </row>
    <row r="7" spans="1:13" ht="9" customHeight="1">
      <c r="B7" s="105"/>
      <c r="C7" s="30" t="str">
        <f>LOOKUP(B6,'Viktiga Datum'!A:C)</f>
        <v>Per</v>
      </c>
      <c r="D7" s="30"/>
      <c r="E7" s="82" t="str">
        <f>IF(LOOKUP(B6,'Viktiga Datum'!A:J)="JA","Flagga"," ")</f>
        <v xml:space="preserve"> </v>
      </c>
      <c r="F7" s="31"/>
      <c r="G7" s="97"/>
      <c r="H7" s="94"/>
      <c r="I7" s="95"/>
    </row>
    <row r="8" spans="1:13" ht="9" customHeight="1">
      <c r="B8" s="99">
        <f>B6+1</f>
        <v>40392</v>
      </c>
      <c r="C8" s="36" t="str">
        <f>TEXT(B8, "dddd")</f>
        <v>måndag</v>
      </c>
      <c r="D8" s="27" t="str">
        <f>IF(C8="måndag","Vecka:"," ")</f>
        <v>Vecka:</v>
      </c>
      <c r="E8" s="28">
        <f>IF(C8="måndag",LOOKUP(B8,'Viktiga Datum'!A:H)," ")</f>
        <v>31</v>
      </c>
      <c r="F8" s="29"/>
      <c r="G8" s="96" t="str">
        <f>IF(LOOKUP(B8,'Viktiga Datum'!A:D)&lt;&gt;"",LOOKUP(B8,'Viktiga Datum'!A:D)," ")</f>
        <v xml:space="preserve"> </v>
      </c>
      <c r="H8" s="90"/>
      <c r="I8" s="92"/>
    </row>
    <row r="9" spans="1:13" ht="9" customHeight="1">
      <c r="B9" s="105"/>
      <c r="C9" s="30" t="str">
        <f>LOOKUP(B8,'Viktiga Datum'!A:C)</f>
        <v>Karin,Kajsa</v>
      </c>
      <c r="D9" s="30"/>
      <c r="E9" s="82" t="str">
        <f>IF(LOOKUP(B8,'Viktiga Datum'!A:J)="JA","Flagga"," ")</f>
        <v xml:space="preserve"> </v>
      </c>
      <c r="F9" s="31"/>
      <c r="G9" s="97"/>
      <c r="H9" s="94"/>
      <c r="I9" s="95"/>
    </row>
    <row r="10" spans="1:13" ht="9" customHeight="1">
      <c r="B10" s="99">
        <f>B8+1</f>
        <v>40393</v>
      </c>
      <c r="C10" s="36" t="str">
        <f>TEXT(B10, "dddd")</f>
        <v>tisdag</v>
      </c>
      <c r="D10" s="27" t="str">
        <f>IF(C10="måndag","Vecka:"," ")</f>
        <v xml:space="preserve"> </v>
      </c>
      <c r="E10" s="28" t="str">
        <f>IF(C10="måndag",LOOKUP(B10,'Viktiga Datum'!A:H)," ")</f>
        <v xml:space="preserve"> </v>
      </c>
      <c r="F10" s="29"/>
      <c r="G10" s="96" t="str">
        <f>IF(LOOKUP(B10,'Viktiga Datum'!A:D)&lt;&gt;"",LOOKUP(B10,'Viktiga Datum'!A:D)," ")</f>
        <v xml:space="preserve"> </v>
      </c>
      <c r="H10" s="90"/>
      <c r="I10" s="92"/>
    </row>
    <row r="11" spans="1:13" ht="9" customHeight="1">
      <c r="B11" s="105"/>
      <c r="C11" s="30" t="str">
        <f>LOOKUP(B10,'Viktiga Datum'!A:C)</f>
        <v>Tage</v>
      </c>
      <c r="D11" s="30"/>
      <c r="E11" s="82" t="str">
        <f>IF(LOOKUP(B10,'Viktiga Datum'!A:J)="JA","Flagga"," ")</f>
        <v xml:space="preserve"> </v>
      </c>
      <c r="F11" s="31"/>
      <c r="G11" s="97"/>
      <c r="H11" s="94"/>
      <c r="I11" s="95"/>
    </row>
    <row r="12" spans="1:13" ht="9" customHeight="1">
      <c r="B12" s="99">
        <f>B10+1</f>
        <v>40394</v>
      </c>
      <c r="C12" s="36" t="str">
        <f>TEXT(B12, "dddd")</f>
        <v>onsdag</v>
      </c>
      <c r="D12" s="27" t="str">
        <f>IF(C12="måndag","Vecka:"," ")</f>
        <v xml:space="preserve"> </v>
      </c>
      <c r="E12" s="28" t="str">
        <f>IF(C12="måndag",LOOKUP(B12,'Viktiga Datum'!A:H)," ")</f>
        <v xml:space="preserve"> </v>
      </c>
      <c r="F12" s="29"/>
      <c r="G12" s="96" t="str">
        <f>IF(LOOKUP(B12,'Viktiga Datum'!A:D)&lt;&gt;"",LOOKUP(B12,'Viktiga Datum'!A:D)," ")</f>
        <v xml:space="preserve"> </v>
      </c>
      <c r="H12" s="90"/>
      <c r="I12" s="92"/>
    </row>
    <row r="13" spans="1:13" ht="9" customHeight="1">
      <c r="B13" s="105"/>
      <c r="C13" s="30" t="str">
        <f>LOOKUP(B12,'Viktiga Datum'!A:C)</f>
        <v>Arne,Arnold</v>
      </c>
      <c r="D13" s="30"/>
      <c r="E13" s="82" t="str">
        <f>IF(LOOKUP(B12,'Viktiga Datum'!A:J)="JA","Flagga"," ")</f>
        <v xml:space="preserve"> </v>
      </c>
      <c r="F13" s="31"/>
      <c r="G13" s="97"/>
      <c r="H13" s="94"/>
      <c r="I13" s="95"/>
    </row>
    <row r="14" spans="1:13" ht="9" customHeight="1">
      <c r="B14" s="99">
        <f>B12+1</f>
        <v>40395</v>
      </c>
      <c r="C14" s="36" t="str">
        <f>TEXT(B14, "dddd")</f>
        <v>torsdag</v>
      </c>
      <c r="D14" s="27" t="str">
        <f>IF(C14="måndag","Vecka:"," ")</f>
        <v xml:space="preserve"> </v>
      </c>
      <c r="E14" s="28" t="str">
        <f>IF(C14="måndag",LOOKUP(B14,'Viktiga Datum'!A:H)," ")</f>
        <v xml:space="preserve"> </v>
      </c>
      <c r="F14" s="29"/>
      <c r="G14" s="96" t="str">
        <f>IF(LOOKUP(B14,'Viktiga Datum'!A:D)&lt;&gt;"",LOOKUP(B14,'Viktiga Datum'!A:D)," ")</f>
        <v xml:space="preserve"> </v>
      </c>
      <c r="H14" s="90"/>
      <c r="I14" s="92"/>
    </row>
    <row r="15" spans="1:13" ht="9" customHeight="1">
      <c r="B15" s="105"/>
      <c r="C15" s="30" t="str">
        <f>LOOKUP(B14,'Viktiga Datum'!A:C)</f>
        <v>Ulrik,Alrik</v>
      </c>
      <c r="D15" s="30"/>
      <c r="E15" s="82" t="str">
        <f>IF(LOOKUP(B14,'Viktiga Datum'!A:J)="JA","Flagga"," ")</f>
        <v xml:space="preserve"> </v>
      </c>
      <c r="F15" s="31"/>
      <c r="G15" s="97"/>
      <c r="H15" s="94"/>
      <c r="I15" s="95"/>
    </row>
    <row r="16" spans="1:13" ht="9" customHeight="1">
      <c r="B16" s="99">
        <f>B14+1</f>
        <v>40396</v>
      </c>
      <c r="C16" s="36" t="str">
        <f>TEXT(B16, "dddd")</f>
        <v>fredag</v>
      </c>
      <c r="D16" s="27" t="str">
        <f>IF(C16="måndag","Vecka:"," ")</f>
        <v xml:space="preserve"> </v>
      </c>
      <c r="E16" s="28" t="str">
        <f>IF(C16="måndag",LOOKUP(B16,'Viktiga Datum'!A:H)," ")</f>
        <v xml:space="preserve"> </v>
      </c>
      <c r="F16" s="29"/>
      <c r="G16" s="96" t="str">
        <f>IF(LOOKUP(B16,'Viktiga Datum'!A:D)&lt;&gt;"",LOOKUP(B16,'Viktiga Datum'!A:D)," ")</f>
        <v xml:space="preserve"> </v>
      </c>
      <c r="H16" s="90"/>
      <c r="I16" s="92"/>
    </row>
    <row r="17" spans="2:9" ht="9" customHeight="1">
      <c r="B17" s="105"/>
      <c r="C17" s="30" t="str">
        <f>LOOKUP(B16,'Viktiga Datum'!A:C)</f>
        <v>Alfons,Inez</v>
      </c>
      <c r="D17" s="30"/>
      <c r="E17" s="82" t="str">
        <f>IF(LOOKUP(B16,'Viktiga Datum'!A:J)="JA","Flagga"," ")</f>
        <v xml:space="preserve"> </v>
      </c>
      <c r="F17" s="31"/>
      <c r="G17" s="97"/>
      <c r="H17" s="94"/>
      <c r="I17" s="95"/>
    </row>
    <row r="18" spans="2:9" ht="9" customHeight="1">
      <c r="B18" s="99">
        <f>B16+1</f>
        <v>40397</v>
      </c>
      <c r="C18" s="36" t="str">
        <f>TEXT(B18, "dddd")</f>
        <v>lördag</v>
      </c>
      <c r="D18" s="27" t="str">
        <f>IF(C18="måndag","Vecka:"," ")</f>
        <v xml:space="preserve"> </v>
      </c>
      <c r="E18" s="28" t="str">
        <f>IF(C18="måndag",LOOKUP(B18,'Viktiga Datum'!A:H)," ")</f>
        <v xml:space="preserve"> </v>
      </c>
      <c r="F18" s="29"/>
      <c r="G18" s="96" t="str">
        <f>IF(LOOKUP(B18,'Viktiga Datum'!A:D)&lt;&gt;"",LOOKUP(B18,'Viktiga Datum'!A:D)," ")</f>
        <v xml:space="preserve"> </v>
      </c>
      <c r="H18" s="90"/>
      <c r="I18" s="92"/>
    </row>
    <row r="19" spans="2:9" ht="9" customHeight="1">
      <c r="B19" s="105"/>
      <c r="C19" s="30" t="str">
        <f>LOOKUP(B18,'Viktiga Datum'!A:C)</f>
        <v>Dennis,Denise</v>
      </c>
      <c r="D19" s="30"/>
      <c r="E19" s="82" t="str">
        <f>IF(LOOKUP(B18,'Viktiga Datum'!A:J)="JA","Flagga"," ")</f>
        <v xml:space="preserve"> </v>
      </c>
      <c r="F19" s="31"/>
      <c r="G19" s="97"/>
      <c r="H19" s="94"/>
      <c r="I19" s="95"/>
    </row>
    <row r="20" spans="2:9" ht="9" customHeight="1">
      <c r="B20" s="99">
        <f>B18+1</f>
        <v>40398</v>
      </c>
      <c r="C20" s="36" t="str">
        <f>TEXT(B20, "dddd")</f>
        <v>söndag</v>
      </c>
      <c r="D20" s="27" t="str">
        <f>IF(C20="måndag","Vecka:"," ")</f>
        <v xml:space="preserve"> </v>
      </c>
      <c r="E20" s="28" t="str">
        <f>IF(C20="måndag",LOOKUP(B20,'Viktiga Datum'!A:H)," ")</f>
        <v xml:space="preserve"> </v>
      </c>
      <c r="F20" s="29"/>
      <c r="G20" s="96" t="str">
        <f>IF(LOOKUP(B20,'Viktiga Datum'!A:D)&lt;&gt;"",LOOKUP(B20,'Viktiga Datum'!A:D)," ")</f>
        <v>Drottningens namnsdag.</v>
      </c>
      <c r="H20" s="90"/>
      <c r="I20" s="92"/>
    </row>
    <row r="21" spans="2:9" ht="9" customHeight="1">
      <c r="B21" s="105"/>
      <c r="C21" s="30" t="str">
        <f>LOOKUP(B20,'Viktiga Datum'!A:C)</f>
        <v>Silvia,Sylvia</v>
      </c>
      <c r="D21" s="30"/>
      <c r="E21" s="82" t="str">
        <f>IF(LOOKUP(B20,'Viktiga Datum'!A:J)="JA","Flagga"," ")</f>
        <v>Flagga</v>
      </c>
      <c r="F21" s="31"/>
      <c r="G21" s="97"/>
      <c r="H21" s="94"/>
      <c r="I21" s="95"/>
    </row>
    <row r="22" spans="2:9" ht="9" customHeight="1">
      <c r="B22" s="99">
        <f>B20+1</f>
        <v>40399</v>
      </c>
      <c r="C22" s="36" t="str">
        <f>TEXT(B22, "dddd")</f>
        <v>måndag</v>
      </c>
      <c r="D22" s="27" t="str">
        <f>IF(C22="måndag","Vecka:"," ")</f>
        <v>Vecka:</v>
      </c>
      <c r="E22" s="28">
        <f>IF(C22="måndag",LOOKUP(B22,'Viktiga Datum'!A:H)," ")</f>
        <v>32</v>
      </c>
      <c r="F22" s="29"/>
      <c r="G22" s="96" t="str">
        <f>IF(LOOKUP(B22,'Viktiga Datum'!A:D)&lt;&gt;"",LOOKUP(B22,'Viktiga Datum'!A:D)," ")</f>
        <v xml:space="preserve"> </v>
      </c>
      <c r="H22" s="90"/>
      <c r="I22" s="92"/>
    </row>
    <row r="23" spans="2:9" ht="9" customHeight="1">
      <c r="B23" s="105"/>
      <c r="C23" s="30" t="str">
        <f>LOOKUP(B22,'Viktiga Datum'!A:C)</f>
        <v>Roland</v>
      </c>
      <c r="D23" s="30"/>
      <c r="E23" s="82" t="str">
        <f>IF(LOOKUP(B22,'Viktiga Datum'!A:J)="JA","Flagga"," ")</f>
        <v xml:space="preserve"> </v>
      </c>
      <c r="F23" s="31"/>
      <c r="G23" s="97"/>
      <c r="H23" s="94"/>
      <c r="I23" s="95"/>
    </row>
    <row r="24" spans="2:9" ht="9" customHeight="1">
      <c r="B24" s="99">
        <f>B22+1</f>
        <v>40400</v>
      </c>
      <c r="C24" s="36" t="str">
        <f>TEXT(B24, "dddd")</f>
        <v>tisdag</v>
      </c>
      <c r="D24" s="27" t="str">
        <f>IF(C24="måndag","Vecka:"," ")</f>
        <v xml:space="preserve"> </v>
      </c>
      <c r="E24" s="28" t="str">
        <f>IF(C24="måndag",LOOKUP(B24,'Viktiga Datum'!A:H)," ")</f>
        <v xml:space="preserve"> </v>
      </c>
      <c r="F24" s="29"/>
      <c r="G24" s="96" t="str">
        <f>IF(LOOKUP(B24,'Viktiga Datum'!A:D)&lt;&gt;"",LOOKUP(B24,'Viktiga Datum'!A:D)," ")</f>
        <v xml:space="preserve"> </v>
      </c>
      <c r="H24" s="90"/>
      <c r="I24" s="92"/>
    </row>
    <row r="25" spans="2:9" ht="9" customHeight="1">
      <c r="B25" s="105"/>
      <c r="C25" s="30" t="str">
        <f>LOOKUP(B24,'Viktiga Datum'!A:C)</f>
        <v>Lars</v>
      </c>
      <c r="D25" s="30"/>
      <c r="E25" s="82" t="str">
        <f>IF(LOOKUP(B24,'Viktiga Datum'!A:J)="JA","Flagga"," ")</f>
        <v xml:space="preserve"> </v>
      </c>
      <c r="F25" s="31"/>
      <c r="G25" s="97"/>
      <c r="H25" s="94"/>
      <c r="I25" s="95"/>
    </row>
    <row r="26" spans="2:9" ht="9" customHeight="1">
      <c r="B26" s="99">
        <f>B24+1</f>
        <v>40401</v>
      </c>
      <c r="C26" s="36" t="str">
        <f>TEXT(B26, "dddd")</f>
        <v>onsdag</v>
      </c>
      <c r="D26" s="27" t="str">
        <f>IF(C26="måndag","Vecka:"," ")</f>
        <v xml:space="preserve"> </v>
      </c>
      <c r="E26" s="28" t="str">
        <f>IF(C26="måndag",LOOKUP(B26,'Viktiga Datum'!A:H)," ")</f>
        <v xml:space="preserve"> </v>
      </c>
      <c r="F26" s="29"/>
      <c r="G26" s="96" t="str">
        <f>IF(LOOKUP(B26,'Viktiga Datum'!A:D)&lt;&gt;"",LOOKUP(B26,'Viktiga Datum'!A:D)," ")</f>
        <v xml:space="preserve"> </v>
      </c>
      <c r="H26" s="90"/>
      <c r="I26" s="92"/>
    </row>
    <row r="27" spans="2:9" ht="9" customHeight="1">
      <c r="B27" s="105"/>
      <c r="C27" s="30" t="str">
        <f>LOOKUP(B26,'Viktiga Datum'!A:C)</f>
        <v>Susanna</v>
      </c>
      <c r="D27" s="30"/>
      <c r="E27" s="82" t="str">
        <f>IF(LOOKUP(B26,'Viktiga Datum'!A:J)="JA","Flagga"," ")</f>
        <v xml:space="preserve"> </v>
      </c>
      <c r="F27" s="31"/>
      <c r="G27" s="97"/>
      <c r="H27" s="94"/>
      <c r="I27" s="95"/>
    </row>
    <row r="28" spans="2:9" ht="9" customHeight="1">
      <c r="B28" s="99">
        <f>B26+1</f>
        <v>40402</v>
      </c>
      <c r="C28" s="36" t="str">
        <f>TEXT(B28, "dddd")</f>
        <v>torsdag</v>
      </c>
      <c r="D28" s="27" t="str">
        <f>IF(C28="måndag","Vecka:"," ")</f>
        <v xml:space="preserve"> </v>
      </c>
      <c r="E28" s="28" t="str">
        <f>IF(C28="måndag",LOOKUP(B28,'Viktiga Datum'!A:H)," ")</f>
        <v xml:space="preserve"> </v>
      </c>
      <c r="F28" s="29"/>
      <c r="G28" s="96" t="str">
        <f>IF(LOOKUP(B28,'Viktiga Datum'!A:D)&lt;&gt;"",LOOKUP(B28,'Viktiga Datum'!A:D)," ")</f>
        <v xml:space="preserve"> </v>
      </c>
      <c r="H28" s="90"/>
      <c r="I28" s="92"/>
    </row>
    <row r="29" spans="2:9" ht="9" customHeight="1">
      <c r="B29" s="105"/>
      <c r="C29" s="30" t="str">
        <f>LOOKUP(B28,'Viktiga Datum'!A:C)</f>
        <v>Klara</v>
      </c>
      <c r="D29" s="30"/>
      <c r="E29" s="82" t="str">
        <f>IF(LOOKUP(B28,'Viktiga Datum'!A:J)="JA","Flagga"," ")</f>
        <v xml:space="preserve"> </v>
      </c>
      <c r="F29" s="31"/>
      <c r="G29" s="97"/>
      <c r="H29" s="94"/>
      <c r="I29" s="95"/>
    </row>
    <row r="30" spans="2:9" ht="9" customHeight="1">
      <c r="B30" s="99">
        <f>B28+1</f>
        <v>40403</v>
      </c>
      <c r="C30" s="36" t="str">
        <f>TEXT(B30, "dddd")</f>
        <v>fredag</v>
      </c>
      <c r="D30" s="27" t="str">
        <f>IF(C30="måndag","Vecka:"," ")</f>
        <v xml:space="preserve"> </v>
      </c>
      <c r="E30" s="28" t="str">
        <f>IF(C30="måndag",LOOKUP(B30,'Viktiga Datum'!A:H)," ")</f>
        <v xml:space="preserve"> </v>
      </c>
      <c r="F30" s="29"/>
      <c r="G30" s="96" t="str">
        <f>IF(LOOKUP(B30,'Viktiga Datum'!A:D)&lt;&gt;"",LOOKUP(B30,'Viktiga Datum'!A:D)," ")</f>
        <v xml:space="preserve"> </v>
      </c>
      <c r="H30" s="90"/>
      <c r="I30" s="92"/>
    </row>
    <row r="31" spans="2:9" ht="9" customHeight="1">
      <c r="B31" s="105"/>
      <c r="C31" s="30" t="str">
        <f>LOOKUP(B30,'Viktiga Datum'!A:C)</f>
        <v>Kaj</v>
      </c>
      <c r="D31" s="30"/>
      <c r="E31" s="82" t="str">
        <f>IF(LOOKUP(B30,'Viktiga Datum'!A:J)="JA","Flagga"," ")</f>
        <v xml:space="preserve"> </v>
      </c>
      <c r="F31" s="31"/>
      <c r="G31" s="97"/>
      <c r="H31" s="94"/>
      <c r="I31" s="95"/>
    </row>
    <row r="32" spans="2:9" ht="9" customHeight="1">
      <c r="B32" s="99">
        <f>B30+1</f>
        <v>40404</v>
      </c>
      <c r="C32" s="36" t="str">
        <f>TEXT(B32, "dddd")</f>
        <v>lördag</v>
      </c>
      <c r="D32" s="27" t="str">
        <f>IF(C32="måndag","Vecka:"," ")</f>
        <v xml:space="preserve"> </v>
      </c>
      <c r="E32" s="28" t="str">
        <f>IF(C32="måndag",LOOKUP(B32,'Viktiga Datum'!A:H)," ")</f>
        <v xml:space="preserve"> </v>
      </c>
      <c r="F32" s="29"/>
      <c r="G32" s="96" t="str">
        <f>IF(LOOKUP(B32,'Viktiga Datum'!A:D)&lt;&gt;"",LOOKUP(B32,'Viktiga Datum'!A:D)," ")</f>
        <v xml:space="preserve"> </v>
      </c>
      <c r="H32" s="90"/>
      <c r="I32" s="92"/>
    </row>
    <row r="33" spans="2:9" ht="9" customHeight="1">
      <c r="B33" s="105"/>
      <c r="C33" s="30" t="str">
        <f>LOOKUP(B32,'Viktiga Datum'!A:C)</f>
        <v>Uno</v>
      </c>
      <c r="D33" s="30"/>
      <c r="E33" s="82" t="str">
        <f>IF(LOOKUP(B32,'Viktiga Datum'!A:J)="JA","Flagga"," ")</f>
        <v xml:space="preserve"> </v>
      </c>
      <c r="F33" s="31"/>
      <c r="G33" s="97"/>
      <c r="H33" s="94"/>
      <c r="I33" s="95"/>
    </row>
    <row r="34" spans="2:9" ht="9" customHeight="1">
      <c r="B34" s="99">
        <f>B32+1</f>
        <v>40405</v>
      </c>
      <c r="C34" s="36" t="str">
        <f>TEXT(B34, "dddd")</f>
        <v>söndag</v>
      </c>
      <c r="D34" s="27" t="str">
        <f>IF(C34="måndag","Vecka:"," ")</f>
        <v xml:space="preserve"> </v>
      </c>
      <c r="E34" s="28" t="str">
        <f>IF(C34="måndag",LOOKUP(B34,'Viktiga Datum'!A:H)," ")</f>
        <v xml:space="preserve"> </v>
      </c>
      <c r="F34" s="29"/>
      <c r="G34" s="96" t="str">
        <f>IF(LOOKUP(B34,'Viktiga Datum'!A:D)&lt;&gt;"",LOOKUP(B34,'Viktiga Datum'!A:D)," ")</f>
        <v xml:space="preserve"> </v>
      </c>
      <c r="H34" s="90"/>
      <c r="I34" s="92"/>
    </row>
    <row r="35" spans="2:9" ht="9" customHeight="1">
      <c r="B35" s="105"/>
      <c r="C35" s="30" t="str">
        <f>LOOKUP(B34,'Viktiga Datum'!A:C)</f>
        <v>Stella,Estelle</v>
      </c>
      <c r="D35" s="30"/>
      <c r="E35" s="82" t="str">
        <f>IF(LOOKUP(B34,'Viktiga Datum'!A:J)="JA","Flagga"," ")</f>
        <v xml:space="preserve"> </v>
      </c>
      <c r="F35" s="31"/>
      <c r="G35" s="97"/>
      <c r="H35" s="94"/>
      <c r="I35" s="95"/>
    </row>
    <row r="36" spans="2:9" ht="9" customHeight="1">
      <c r="B36" s="99">
        <f>B34+1</f>
        <v>40406</v>
      </c>
      <c r="C36" s="36" t="str">
        <f>TEXT(B36, "dddd")</f>
        <v>måndag</v>
      </c>
      <c r="D36" s="27" t="str">
        <f>IF(C36="måndag","Vecka:"," ")</f>
        <v>Vecka:</v>
      </c>
      <c r="E36" s="28">
        <f>IF(C36="måndag",LOOKUP(B36,'Viktiga Datum'!A:H)," ")</f>
        <v>33</v>
      </c>
      <c r="F36" s="29"/>
      <c r="G36" s="96" t="str">
        <f>IF(LOOKUP(B36,'Viktiga Datum'!A:D)&lt;&gt;"",LOOKUP(B36,'Viktiga Datum'!A:D)," ")</f>
        <v xml:space="preserve"> </v>
      </c>
      <c r="H36" s="90"/>
      <c r="I36" s="92"/>
    </row>
    <row r="37" spans="2:9" ht="9" customHeight="1">
      <c r="B37" s="105"/>
      <c r="C37" s="30" t="str">
        <f>LOOKUP(B36,'Viktiga Datum'!A:C)</f>
        <v>Brynolf</v>
      </c>
      <c r="D37" s="30"/>
      <c r="E37" s="82" t="str">
        <f>IF(LOOKUP(B36,'Viktiga Datum'!A:J)="JA","Flagga"," ")</f>
        <v xml:space="preserve"> </v>
      </c>
      <c r="F37" s="31"/>
      <c r="G37" s="97"/>
      <c r="H37" s="94"/>
      <c r="I37" s="95"/>
    </row>
    <row r="38" spans="2:9" ht="9" customHeight="1">
      <c r="B38" s="99">
        <f>B36+1</f>
        <v>40407</v>
      </c>
      <c r="C38" s="36" t="str">
        <f>TEXT(B38, "dddd")</f>
        <v>tisdag</v>
      </c>
      <c r="D38" s="27" t="str">
        <f>IF(C38="måndag","Vecka:"," ")</f>
        <v xml:space="preserve"> </v>
      </c>
      <c r="E38" s="28" t="str">
        <f>IF(C38="måndag",LOOKUP(B38,'Viktiga Datum'!A:H)," ")</f>
        <v xml:space="preserve"> </v>
      </c>
      <c r="F38" s="29"/>
      <c r="G38" s="96" t="str">
        <f>IF(LOOKUP(B38,'Viktiga Datum'!A:D)&lt;&gt;"",LOOKUP(B38,'Viktiga Datum'!A:D)," ")</f>
        <v xml:space="preserve"> </v>
      </c>
      <c r="H38" s="90"/>
      <c r="I38" s="92"/>
    </row>
    <row r="39" spans="2:9" ht="9" customHeight="1">
      <c r="B39" s="105"/>
      <c r="C39" s="30" t="str">
        <f>LOOKUP(B38,'Viktiga Datum'!A:C)</f>
        <v>Verner,Valter</v>
      </c>
      <c r="D39" s="30"/>
      <c r="E39" s="82" t="str">
        <f>IF(LOOKUP(B38,'Viktiga Datum'!A:J)="JA","Flagga"," ")</f>
        <v xml:space="preserve"> </v>
      </c>
      <c r="F39" s="31"/>
      <c r="G39" s="97"/>
      <c r="H39" s="94"/>
      <c r="I39" s="95"/>
    </row>
    <row r="40" spans="2:9" ht="9" customHeight="1">
      <c r="B40" s="99">
        <f>B38+1</f>
        <v>40408</v>
      </c>
      <c r="C40" s="36" t="str">
        <f>TEXT(B40, "dddd")</f>
        <v>onsdag</v>
      </c>
      <c r="D40" s="27" t="str">
        <f>IF(C40="måndag","Vecka:"," ")</f>
        <v xml:space="preserve"> </v>
      </c>
      <c r="E40" s="28" t="str">
        <f>IF(C40="måndag",LOOKUP(B40,'Viktiga Datum'!A:H)," ")</f>
        <v xml:space="preserve"> </v>
      </c>
      <c r="F40" s="29"/>
      <c r="G40" s="96" t="str">
        <f>IF(LOOKUP(B40,'Viktiga Datum'!A:D)&lt;&gt;"",LOOKUP(B40,'Viktiga Datum'!A:D)," ")</f>
        <v xml:space="preserve"> </v>
      </c>
      <c r="H40" s="90"/>
      <c r="I40" s="92"/>
    </row>
    <row r="41" spans="2:9" ht="9" customHeight="1">
      <c r="B41" s="105"/>
      <c r="C41" s="30" t="str">
        <f>LOOKUP(B40,'Viktiga Datum'!A:C)</f>
        <v>Ellen,Lena</v>
      </c>
      <c r="D41" s="30"/>
      <c r="E41" s="82" t="str">
        <f>IF(LOOKUP(B40,'Viktiga Datum'!A:J)="JA","Flagga"," ")</f>
        <v xml:space="preserve"> </v>
      </c>
      <c r="F41" s="31"/>
      <c r="G41" s="97"/>
      <c r="H41" s="94"/>
      <c r="I41" s="95"/>
    </row>
    <row r="42" spans="2:9" ht="9" customHeight="1">
      <c r="B42" s="99">
        <f>B40+1</f>
        <v>40409</v>
      </c>
      <c r="C42" s="36" t="str">
        <f>TEXT(B42, "dddd")</f>
        <v>torsdag</v>
      </c>
      <c r="D42" s="27" t="str">
        <f>IF(C42="måndag","Vecka:"," ")</f>
        <v xml:space="preserve"> </v>
      </c>
      <c r="E42" s="28" t="str">
        <f>IF(C42="måndag",LOOKUP(B42,'Viktiga Datum'!A:H)," ")</f>
        <v xml:space="preserve"> </v>
      </c>
      <c r="F42" s="29"/>
      <c r="G42" s="96" t="str">
        <f>IF(LOOKUP(B42,'Viktiga Datum'!A:D)&lt;&gt;"",LOOKUP(B42,'Viktiga Datum'!A:D)," ")</f>
        <v xml:space="preserve"> </v>
      </c>
      <c r="H42" s="90"/>
      <c r="I42" s="92"/>
    </row>
    <row r="43" spans="2:9" ht="9" customHeight="1">
      <c r="B43" s="105"/>
      <c r="C43" s="30" t="str">
        <f>LOOKUP(B42,'Viktiga Datum'!A:C)</f>
        <v>Magnus,Måns</v>
      </c>
      <c r="D43" s="30"/>
      <c r="E43" s="82" t="str">
        <f>IF(LOOKUP(B42,'Viktiga Datum'!A:J)="JA","Flagga"," ")</f>
        <v xml:space="preserve"> </v>
      </c>
      <c r="F43" s="31"/>
      <c r="G43" s="97"/>
      <c r="H43" s="94"/>
      <c r="I43" s="95"/>
    </row>
    <row r="44" spans="2:9" ht="9" customHeight="1">
      <c r="B44" s="99">
        <f>B42+1</f>
        <v>40410</v>
      </c>
      <c r="C44" s="36" t="str">
        <f>TEXT(B44, "dddd")</f>
        <v>fredag</v>
      </c>
      <c r="D44" s="27" t="str">
        <f>IF(C44="måndag","Vecka:"," ")</f>
        <v xml:space="preserve"> </v>
      </c>
      <c r="E44" s="28" t="str">
        <f>IF(C44="måndag",LOOKUP(B44,'Viktiga Datum'!A:H)," ")</f>
        <v xml:space="preserve"> </v>
      </c>
      <c r="F44" s="29"/>
      <c r="G44" s="96" t="str">
        <f>IF(LOOKUP(B44,'Viktiga Datum'!A:D)&lt;&gt;"",LOOKUP(B44,'Viktiga Datum'!A:D)," ")</f>
        <v xml:space="preserve"> </v>
      </c>
      <c r="H44" s="90"/>
      <c r="I44" s="92"/>
    </row>
    <row r="45" spans="2:9" ht="9" customHeight="1">
      <c r="B45" s="105"/>
      <c r="C45" s="30" t="str">
        <f>LOOKUP(B44,'Viktiga Datum'!A:C)</f>
        <v>Bernhard,Bernt</v>
      </c>
      <c r="D45" s="30"/>
      <c r="E45" s="82" t="str">
        <f>IF(LOOKUP(B44,'Viktiga Datum'!A:J)="JA","Flagga"," ")</f>
        <v xml:space="preserve"> </v>
      </c>
      <c r="F45" s="31"/>
      <c r="G45" s="97"/>
      <c r="H45" s="94"/>
      <c r="I45" s="95"/>
    </row>
    <row r="46" spans="2:9" ht="9" customHeight="1">
      <c r="B46" s="99">
        <f>B44+1</f>
        <v>40411</v>
      </c>
      <c r="C46" s="36" t="str">
        <f>TEXT(B46, "dddd")</f>
        <v>lördag</v>
      </c>
      <c r="D46" s="27" t="str">
        <f>IF(C46="måndag","Vecka:"," ")</f>
        <v xml:space="preserve"> </v>
      </c>
      <c r="E46" s="28" t="str">
        <f>IF(C46="måndag",LOOKUP(B46,'Viktiga Datum'!A:H)," ")</f>
        <v xml:space="preserve"> </v>
      </c>
      <c r="F46" s="29"/>
      <c r="G46" s="96" t="str">
        <f>IF(LOOKUP(B46,'Viktiga Datum'!A:D)&lt;&gt;"",LOOKUP(B46,'Viktiga Datum'!A:D)," ")</f>
        <v xml:space="preserve"> </v>
      </c>
      <c r="H46" s="90"/>
      <c r="I46" s="92"/>
    </row>
    <row r="47" spans="2:9" ht="9" customHeight="1">
      <c r="B47" s="105"/>
      <c r="C47" s="30" t="str">
        <f>LOOKUP(B46,'Viktiga Datum'!A:C)</f>
        <v>Jon,Jonna</v>
      </c>
      <c r="D47" s="30"/>
      <c r="E47" s="82" t="str">
        <f>IF(LOOKUP(B46,'Viktiga Datum'!A:J)="JA","Flagga"," ")</f>
        <v xml:space="preserve"> </v>
      </c>
      <c r="F47" s="31"/>
      <c r="G47" s="97"/>
      <c r="H47" s="94"/>
      <c r="I47" s="95"/>
    </row>
    <row r="48" spans="2:9" ht="9" customHeight="1">
      <c r="B48" s="99">
        <f>B46+1</f>
        <v>40412</v>
      </c>
      <c r="C48" s="36" t="str">
        <f>TEXT(B48, "dddd")</f>
        <v>söndag</v>
      </c>
      <c r="D48" s="27" t="str">
        <f>IF(C48="måndag","Vecka:"," ")</f>
        <v xml:space="preserve"> </v>
      </c>
      <c r="E48" s="28" t="str">
        <f>IF(C48="måndag",LOOKUP(B48,'Viktiga Datum'!A:H)," ")</f>
        <v xml:space="preserve"> </v>
      </c>
      <c r="F48" s="29"/>
      <c r="G48" s="96" t="str">
        <f>IF(LOOKUP(B48,'Viktiga Datum'!A:D)&lt;&gt;"",LOOKUP(B48,'Viktiga Datum'!A:D)," ")</f>
        <v xml:space="preserve"> </v>
      </c>
      <c r="H48" s="90"/>
      <c r="I48" s="92"/>
    </row>
    <row r="49" spans="2:9" ht="9" customHeight="1">
      <c r="B49" s="105"/>
      <c r="C49" s="30" t="str">
        <f>LOOKUP(B48,'Viktiga Datum'!A:C)</f>
        <v>Henrietta,Henrika</v>
      </c>
      <c r="D49" s="30"/>
      <c r="E49" s="82" t="str">
        <f>IF(LOOKUP(B48,'Viktiga Datum'!A:J)="JA","Flagga"," ")</f>
        <v xml:space="preserve"> </v>
      </c>
      <c r="F49" s="31"/>
      <c r="G49" s="97"/>
      <c r="H49" s="94"/>
      <c r="I49" s="95"/>
    </row>
    <row r="50" spans="2:9" ht="9" customHeight="1">
      <c r="B50" s="99">
        <f>B48+1</f>
        <v>40413</v>
      </c>
      <c r="C50" s="36" t="str">
        <f>TEXT(B50, "dddd")</f>
        <v>måndag</v>
      </c>
      <c r="D50" s="27" t="str">
        <f>IF(C50="måndag","Vecka:"," ")</f>
        <v>Vecka:</v>
      </c>
      <c r="E50" s="28">
        <f>IF(C50="måndag",LOOKUP(B50,'Viktiga Datum'!A:H)," ")</f>
        <v>34</v>
      </c>
      <c r="F50" s="29"/>
      <c r="G50" s="96" t="str">
        <f>IF(LOOKUP(B50,'Viktiga Datum'!A:D)&lt;&gt;"",LOOKUP(B50,'Viktiga Datum'!A:D)," ")</f>
        <v xml:space="preserve"> </v>
      </c>
      <c r="H50" s="90"/>
      <c r="I50" s="92"/>
    </row>
    <row r="51" spans="2:9" ht="9" customHeight="1">
      <c r="B51" s="105"/>
      <c r="C51" s="30" t="str">
        <f>LOOKUP(B50,'Viktiga Datum'!A:C)</f>
        <v>Signe,Signhild</v>
      </c>
      <c r="D51" s="32"/>
      <c r="E51" s="82" t="str">
        <f>IF(LOOKUP(B50,'Viktiga Datum'!A:J)="JA","Flagga"," ")</f>
        <v xml:space="preserve"> </v>
      </c>
      <c r="F51" s="31"/>
      <c r="G51" s="97"/>
      <c r="H51" s="94"/>
      <c r="I51" s="95"/>
    </row>
    <row r="52" spans="2:9" ht="9" customHeight="1">
      <c r="B52" s="99">
        <f>B50+1</f>
        <v>40414</v>
      </c>
      <c r="C52" s="36" t="str">
        <f>TEXT(B52, "dddd")</f>
        <v>tisdag</v>
      </c>
      <c r="D52" s="27" t="str">
        <f>IF(C52="måndag","Vecka:"," ")</f>
        <v xml:space="preserve"> </v>
      </c>
      <c r="E52" s="28" t="str">
        <f>IF(C52="måndag",LOOKUP(B52,'Viktiga Datum'!A:H)," ")</f>
        <v xml:space="preserve"> </v>
      </c>
      <c r="F52" s="29"/>
      <c r="G52" s="96" t="str">
        <f>IF(LOOKUP(B52,'Viktiga Datum'!A:D)&lt;&gt;"",LOOKUP(B52,'Viktiga Datum'!A:D)," ")</f>
        <v xml:space="preserve"> </v>
      </c>
      <c r="H52" s="90"/>
      <c r="I52" s="92"/>
    </row>
    <row r="53" spans="2:9" ht="9" customHeight="1">
      <c r="B53" s="105"/>
      <c r="C53" s="30" t="str">
        <f>LOOKUP(B52,'Viktiga Datum'!A:C)</f>
        <v>Bartolomeus</v>
      </c>
      <c r="D53" s="32"/>
      <c r="E53" s="82" t="str">
        <f>IF(LOOKUP(B52,'Viktiga Datum'!A:J)="JA","Flagga"," ")</f>
        <v xml:space="preserve"> </v>
      </c>
      <c r="F53" s="31"/>
      <c r="G53" s="97"/>
      <c r="H53" s="94"/>
      <c r="I53" s="95"/>
    </row>
    <row r="54" spans="2:9" ht="9" customHeight="1">
      <c r="B54" s="99">
        <f>B52+1</f>
        <v>40415</v>
      </c>
      <c r="C54" s="36" t="str">
        <f>TEXT(B54, "dddd")</f>
        <v>onsdag</v>
      </c>
      <c r="D54" s="27" t="str">
        <f>IF(C54="måndag","Vecka:"," ")</f>
        <v xml:space="preserve"> </v>
      </c>
      <c r="E54" s="28" t="str">
        <f>IF(C54="måndag",LOOKUP(B54,'Viktiga Datum'!A:H)," ")</f>
        <v xml:space="preserve"> </v>
      </c>
      <c r="F54" s="29"/>
      <c r="G54" s="96" t="str">
        <f>IF(LOOKUP(B54,'Viktiga Datum'!A:D)&lt;&gt;"",LOOKUP(B54,'Viktiga Datum'!A:D)," ")</f>
        <v xml:space="preserve"> </v>
      </c>
      <c r="H54" s="90"/>
      <c r="I54" s="92"/>
    </row>
    <row r="55" spans="2:9" ht="9" customHeight="1">
      <c r="B55" s="105"/>
      <c r="C55" s="30" t="str">
        <f>LOOKUP(B54,'Viktiga Datum'!A:C)</f>
        <v>Lovisa,Louise</v>
      </c>
      <c r="D55" s="32"/>
      <c r="E55" s="82" t="str">
        <f>IF(LOOKUP(B54,'Viktiga Datum'!A:J)="JA","Flagga"," ")</f>
        <v xml:space="preserve"> </v>
      </c>
      <c r="F55" s="31"/>
      <c r="G55" s="97"/>
      <c r="H55" s="94"/>
      <c r="I55" s="95"/>
    </row>
    <row r="56" spans="2:9" ht="9" customHeight="1">
      <c r="B56" s="99">
        <f>B54+1</f>
        <v>40416</v>
      </c>
      <c r="C56" s="36" t="str">
        <f>TEXT(B56, "dddd")</f>
        <v>torsdag</v>
      </c>
      <c r="D56" s="27" t="str">
        <f>IF(C56="måndag","Vecka:"," ")</f>
        <v xml:space="preserve"> </v>
      </c>
      <c r="E56" s="28" t="str">
        <f>IF(C56="måndag",LOOKUP(B56,'Viktiga Datum'!A:H)," ")</f>
        <v xml:space="preserve"> </v>
      </c>
      <c r="F56" s="29"/>
      <c r="G56" s="96" t="str">
        <f>IF(LOOKUP(B56,'Viktiga Datum'!A:D)&lt;&gt;"",LOOKUP(B56,'Viktiga Datum'!A:D)," ")</f>
        <v xml:space="preserve"> </v>
      </c>
      <c r="H56" s="90"/>
      <c r="I56" s="92"/>
    </row>
    <row r="57" spans="2:9" ht="9" customHeight="1">
      <c r="B57" s="105"/>
      <c r="C57" s="30" t="str">
        <f>LOOKUP(B56,'Viktiga Datum'!A:C)</f>
        <v>Östen</v>
      </c>
      <c r="D57" s="32"/>
      <c r="E57" s="82" t="str">
        <f>IF(LOOKUP(B56,'Viktiga Datum'!A:J)="JA","Flagga"," ")</f>
        <v xml:space="preserve"> </v>
      </c>
      <c r="F57" s="31"/>
      <c r="G57" s="97"/>
      <c r="H57" s="94"/>
      <c r="I57" s="95"/>
    </row>
    <row r="58" spans="2:9" ht="9" customHeight="1">
      <c r="B58" s="99">
        <f>B56+1</f>
        <v>40417</v>
      </c>
      <c r="C58" s="36" t="str">
        <f>TEXT(B58, "dddd")</f>
        <v>fredag</v>
      </c>
      <c r="D58" s="27" t="str">
        <f>IF(C58="måndag","Vecka:"," ")</f>
        <v xml:space="preserve"> </v>
      </c>
      <c r="E58" s="28" t="str">
        <f>IF(C58="måndag",LOOKUP(B58,'Viktiga Datum'!A:H)," ")</f>
        <v xml:space="preserve"> </v>
      </c>
      <c r="F58" s="29"/>
      <c r="G58" s="96" t="str">
        <f>IF(LOOKUP(B58,'Viktiga Datum'!A:D)&lt;&gt;"",LOOKUP(B58,'Viktiga Datum'!A:D)," ")</f>
        <v xml:space="preserve"> </v>
      </c>
      <c r="H58" s="90"/>
      <c r="I58" s="92"/>
    </row>
    <row r="59" spans="2:9" ht="9" customHeight="1">
      <c r="B59" s="105"/>
      <c r="C59" s="30" t="str">
        <f>LOOKUP(B58,'Viktiga Datum'!A:C)</f>
        <v>Rolf,Raoul</v>
      </c>
      <c r="D59" s="32"/>
      <c r="E59" s="82" t="str">
        <f>IF(LOOKUP(B58,'Viktiga Datum'!A:J)="JA","Flagga"," ")</f>
        <v xml:space="preserve"> </v>
      </c>
      <c r="F59" s="31"/>
      <c r="G59" s="97"/>
      <c r="H59" s="94"/>
      <c r="I59" s="95"/>
    </row>
    <row r="60" spans="2:9" ht="9" customHeight="1">
      <c r="B60" s="99">
        <f>B58+1</f>
        <v>40418</v>
      </c>
      <c r="C60" s="36" t="str">
        <f>TEXT(B60, "dddd")</f>
        <v>lördag</v>
      </c>
      <c r="D60" s="27" t="str">
        <f>IF(C60="måndag","Vecka:"," ")</f>
        <v xml:space="preserve"> </v>
      </c>
      <c r="E60" s="28" t="str">
        <f>IF(C60="måndag",LOOKUP(B60,'Viktiga Datum'!A:H)," ")</f>
        <v xml:space="preserve"> </v>
      </c>
      <c r="F60" s="29"/>
      <c r="G60" s="96" t="str">
        <f>IF(LOOKUP(B60,'Viktiga Datum'!A:D)&lt;&gt;"",LOOKUP(B60,'Viktiga Datum'!A:D)," ")</f>
        <v xml:space="preserve"> </v>
      </c>
      <c r="H60" s="90"/>
      <c r="I60" s="92"/>
    </row>
    <row r="61" spans="2:9" ht="9" customHeight="1">
      <c r="B61" s="105"/>
      <c r="C61" s="30" t="str">
        <f>LOOKUP(B60,'Viktiga Datum'!A:C)</f>
        <v>Gurli,Leila</v>
      </c>
      <c r="D61" s="32"/>
      <c r="E61" s="82" t="str">
        <f>IF(LOOKUP(B60,'Viktiga Datum'!A:J)="JA","Flagga"," ")</f>
        <v xml:space="preserve"> </v>
      </c>
      <c r="F61" s="31"/>
      <c r="G61" s="97"/>
      <c r="H61" s="94"/>
      <c r="I61" s="95"/>
    </row>
    <row r="62" spans="2:9" ht="9" customHeight="1">
      <c r="B62" s="99">
        <f>B60+1</f>
        <v>40419</v>
      </c>
      <c r="C62" s="36" t="str">
        <f>TEXT(B62, "dddd")</f>
        <v>söndag</v>
      </c>
      <c r="D62" s="27" t="str">
        <f>IF(C62="måndag","Vecka:"," ")</f>
        <v xml:space="preserve"> </v>
      </c>
      <c r="E62" s="28" t="str">
        <f>IF(C62="måndag",LOOKUP(B62,'Viktiga Datum'!A:H)," ")</f>
        <v xml:space="preserve"> </v>
      </c>
      <c r="F62" s="29"/>
      <c r="G62" s="96" t="str">
        <f>LOOKUP(B62,'Viktiga Datum'!A:D)</f>
        <v xml:space="preserve"> </v>
      </c>
      <c r="H62" s="90"/>
      <c r="I62" s="92"/>
    </row>
    <row r="63" spans="2:9" ht="9" customHeight="1">
      <c r="B63" s="105"/>
      <c r="C63" s="30" t="str">
        <f>LOOKUP(B62,'Viktiga Datum'!A:C)</f>
        <v>Hans,Hampus</v>
      </c>
      <c r="D63" s="32"/>
      <c r="E63" s="82" t="str">
        <f>IF(LOOKUP(B62,'Viktiga Datum'!A:J)="JA","Flagga"," ")</f>
        <v xml:space="preserve"> </v>
      </c>
      <c r="F63" s="31"/>
      <c r="G63" s="97"/>
      <c r="H63" s="94"/>
      <c r="I63" s="95"/>
    </row>
    <row r="64" spans="2:9" ht="9" customHeight="1">
      <c r="B64" s="99">
        <f>B62+1</f>
        <v>40420</v>
      </c>
      <c r="C64" s="36" t="str">
        <f>TEXT(B64, "dddd")</f>
        <v>måndag</v>
      </c>
      <c r="D64" s="27" t="str">
        <f>IF(C64="måndag","Vecka:"," ")</f>
        <v>Vecka:</v>
      </c>
      <c r="E64" s="28">
        <f>IF(C64="måndag",LOOKUP(B64,'Viktiga Datum'!A:H)," ")</f>
        <v>35</v>
      </c>
      <c r="F64" s="29"/>
      <c r="G64" s="96" t="str">
        <f>LOOKUP(B64,'Viktiga Datum'!A:D)</f>
        <v xml:space="preserve"> </v>
      </c>
      <c r="H64" s="90"/>
      <c r="I64" s="92"/>
    </row>
    <row r="65" spans="2:9" ht="9" customHeight="1">
      <c r="B65" s="105"/>
      <c r="C65" s="30" t="str">
        <f>LOOKUP(B64,'Viktiga Datum'!A:C)</f>
        <v>Albert,Albertina</v>
      </c>
      <c r="D65" s="32"/>
      <c r="E65" s="82" t="str">
        <f>IF(LOOKUP(B64,'Viktiga Datum'!A:J)="JA","Flagga"," ")</f>
        <v xml:space="preserve"> </v>
      </c>
      <c r="F65" s="31"/>
      <c r="G65" s="97"/>
      <c r="H65" s="94"/>
      <c r="I65" s="95"/>
    </row>
    <row r="66" spans="2:9" ht="9" customHeight="1">
      <c r="B66" s="99">
        <f>B64+1</f>
        <v>40421</v>
      </c>
      <c r="C66" s="36" t="str">
        <f>TEXT(B66, "dddd")</f>
        <v>tisdag</v>
      </c>
      <c r="D66" s="27" t="str">
        <f>IF(C66="måndag","Vecka:"," ")</f>
        <v xml:space="preserve"> </v>
      </c>
      <c r="E66" s="28" t="str">
        <f>IF(C66="måndag",LOOKUP(B66,'Viktiga Datum'!A:H)," ")</f>
        <v xml:space="preserve"> </v>
      </c>
      <c r="F66" s="29"/>
      <c r="G66" s="96" t="str">
        <f>LOOKUP(B66,'Viktiga Datum'!A:D)</f>
        <v xml:space="preserve"> </v>
      </c>
      <c r="H66" s="90"/>
      <c r="I66" s="92"/>
    </row>
    <row r="67" spans="2:9" ht="9" customHeight="1" thickBot="1">
      <c r="B67" s="124"/>
      <c r="C67" s="33" t="str">
        <f>LOOKUP(B66,'Viktiga Datum'!A:C)</f>
        <v>Arvid,Vidar</v>
      </c>
      <c r="D67" s="33"/>
      <c r="E67" s="85" t="str">
        <f>IF(LOOKUP(B66,'Viktiga Datum'!A:J)="JA","Flagga"," ")</f>
        <v xml:space="preserve"> </v>
      </c>
      <c r="F67" s="34"/>
      <c r="G67" s="98"/>
      <c r="H67" s="91"/>
      <c r="I67" s="93"/>
    </row>
    <row r="68" spans="2:9" ht="0.95" customHeight="1" thickTop="1"/>
  </sheetData>
  <mergeCells count="127">
    <mergeCell ref="B3:I4"/>
    <mergeCell ref="B6:B7"/>
    <mergeCell ref="B5:E5"/>
    <mergeCell ref="B8:B9"/>
    <mergeCell ref="I6:I7"/>
    <mergeCell ref="I8:I9"/>
    <mergeCell ref="H6:H7"/>
    <mergeCell ref="H8:H9"/>
    <mergeCell ref="H22:H23"/>
    <mergeCell ref="I10:I11"/>
    <mergeCell ref="H12:H13"/>
    <mergeCell ref="I12:I13"/>
    <mergeCell ref="H10:H11"/>
    <mergeCell ref="B26:B27"/>
    <mergeCell ref="B28:B29"/>
    <mergeCell ref="B30:B31"/>
    <mergeCell ref="B32:B33"/>
    <mergeCell ref="G24:G25"/>
    <mergeCell ref="B10:B11"/>
    <mergeCell ref="B12:B13"/>
    <mergeCell ref="B14:B15"/>
    <mergeCell ref="B16:B17"/>
    <mergeCell ref="B18:B19"/>
    <mergeCell ref="B20:B21"/>
    <mergeCell ref="B22:B23"/>
    <mergeCell ref="B24:B25"/>
    <mergeCell ref="B42:B43"/>
    <mergeCell ref="B44:B45"/>
    <mergeCell ref="B46:B47"/>
    <mergeCell ref="B48:B49"/>
    <mergeCell ref="B34:B35"/>
    <mergeCell ref="B36:B37"/>
    <mergeCell ref="B38:B39"/>
    <mergeCell ref="B40:B41"/>
    <mergeCell ref="B58:B59"/>
    <mergeCell ref="B60:B61"/>
    <mergeCell ref="B62:B63"/>
    <mergeCell ref="B64:B65"/>
    <mergeCell ref="B50:B51"/>
    <mergeCell ref="B52:B53"/>
    <mergeCell ref="B54:B55"/>
    <mergeCell ref="B56:B57"/>
    <mergeCell ref="B66:B67"/>
    <mergeCell ref="G6:G7"/>
    <mergeCell ref="G8:G9"/>
    <mergeCell ref="G10:G11"/>
    <mergeCell ref="G12:G13"/>
    <mergeCell ref="G14:G15"/>
    <mergeCell ref="G16:G17"/>
    <mergeCell ref="G18:G19"/>
    <mergeCell ref="G20:G21"/>
    <mergeCell ref="G22:G23"/>
    <mergeCell ref="G38:G39"/>
    <mergeCell ref="G40:G41"/>
    <mergeCell ref="G26:G27"/>
    <mergeCell ref="G28:G29"/>
    <mergeCell ref="G30:G31"/>
    <mergeCell ref="G32:G33"/>
    <mergeCell ref="G62:G63"/>
    <mergeCell ref="G64:G65"/>
    <mergeCell ref="G50:G51"/>
    <mergeCell ref="G52:G53"/>
    <mergeCell ref="G54:G55"/>
    <mergeCell ref="G56:G57"/>
    <mergeCell ref="G42:G43"/>
    <mergeCell ref="G44:G45"/>
    <mergeCell ref="G46:G47"/>
    <mergeCell ref="G66:G67"/>
    <mergeCell ref="H26:H27"/>
    <mergeCell ref="H30:H31"/>
    <mergeCell ref="H34:H35"/>
    <mergeCell ref="G58:G59"/>
    <mergeCell ref="G60:G61"/>
    <mergeCell ref="G48:G49"/>
    <mergeCell ref="G34:G35"/>
    <mergeCell ref="G36:G37"/>
    <mergeCell ref="I14:I15"/>
    <mergeCell ref="H16:H17"/>
    <mergeCell ref="I16:I17"/>
    <mergeCell ref="H14:H15"/>
    <mergeCell ref="I22:I23"/>
    <mergeCell ref="H24:H25"/>
    <mergeCell ref="I24:I25"/>
    <mergeCell ref="I18:I19"/>
    <mergeCell ref="H20:H21"/>
    <mergeCell ref="I20:I21"/>
    <mergeCell ref="H18:H19"/>
    <mergeCell ref="I30:I31"/>
    <mergeCell ref="H32:H33"/>
    <mergeCell ref="I32:I33"/>
    <mergeCell ref="I26:I27"/>
    <mergeCell ref="H28:H29"/>
    <mergeCell ref="I52:I53"/>
    <mergeCell ref="I28:I29"/>
    <mergeCell ref="H38:H39"/>
    <mergeCell ref="I38:I39"/>
    <mergeCell ref="H40:H41"/>
    <mergeCell ref="I40:I41"/>
    <mergeCell ref="I34:I35"/>
    <mergeCell ref="H36:H37"/>
    <mergeCell ref="I36:I37"/>
    <mergeCell ref="H46:H47"/>
    <mergeCell ref="I46:I47"/>
    <mergeCell ref="A2:J2"/>
    <mergeCell ref="H66:H67"/>
    <mergeCell ref="I66:I67"/>
    <mergeCell ref="H62:H63"/>
    <mergeCell ref="I62:I63"/>
    <mergeCell ref="H64:H65"/>
    <mergeCell ref="I64:I65"/>
    <mergeCell ref="H58:H59"/>
    <mergeCell ref="I58:I59"/>
    <mergeCell ref="H60:H61"/>
    <mergeCell ref="H48:H49"/>
    <mergeCell ref="I48:I49"/>
    <mergeCell ref="H42:H43"/>
    <mergeCell ref="I42:I43"/>
    <mergeCell ref="H44:H45"/>
    <mergeCell ref="I44:I45"/>
    <mergeCell ref="I60:I61"/>
    <mergeCell ref="H54:H55"/>
    <mergeCell ref="I54:I55"/>
    <mergeCell ref="H56:H57"/>
    <mergeCell ref="I56:I57"/>
    <mergeCell ref="H50:H51"/>
    <mergeCell ref="I50:I51"/>
    <mergeCell ref="H52:H53"/>
  </mergeCells>
  <phoneticPr fontId="1" type="noConversion"/>
  <conditionalFormatting sqref="C5:D5 C2:D2 C67:D65536 C7:D7 C9:D9 C11:D11 C13:D13 C15:D15 C17:D17 C19:D19 C21:D21 C23:D23 C25:D25 C27:D27 C29:D29 C31:D31 C33:D33 C35:D35 C37:D37 C39:D39 C41:D41 C43:D43 C45:D45 C47:D47 C49:D49 C51:D51 C53:D53 C55:D55 C57:D57 C59:D59 C61:D61 C63:D63 C65:D65">
    <cfRule type="cellIs" dxfId="23" priority="1" stopIfTrue="1" operator="equal">
      <formula>"söndag"</formula>
    </cfRule>
    <cfRule type="cellIs" dxfId="22" priority="2" stopIfTrue="1" operator="notEqual">
      <formula>"SÖndag"</formula>
    </cfRule>
  </conditionalFormatting>
  <conditionalFormatting sqref="C6:D6 C64:D64 C62:D62 C8:D8 C10:D10 C12:D12 C14:D14 C16:D16 C18:D18 C20:D20 C22:D22 C24:D24 C26:D26 C28:D28 C30:D30 C32:D32 C34:D34 C36:D36 C38:D38 C40:D40 C42:D42 C44:D44 C46:D46 C48:D48 C50:D50 C52:D52 C54:D54 C56:D56 C58:D58 C60:D60 C66:D66">
    <cfRule type="cellIs" dxfId="21" priority="3" stopIfTrue="1" operator="equal">
      <formula>"söndag"</formula>
    </cfRule>
  </conditionalFormatting>
  <conditionalFormatting sqref="B8 B62 B60 B58 B56 B54 B52 B50 B48 B46 B44 B42 B40 B38 B36 B34 B32 B30 B28 B26 B24 B22 B20 B18 B16 B14 B12 B10 B6 B64 B66">
    <cfRule type="expression" dxfId="20" priority="4" stopIfTrue="1">
      <formula>IF(C8="måndag",TRUE)</formula>
    </cfRule>
  </conditionalFormatting>
  <pageMargins left="0.35433070866141736" right="0.27559055118110237" top="0.23622047244094491" bottom="0.23622047244094491" header="0.15748031496062992" footer="0.19685039370078741"/>
  <pageSetup paperSize="8"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sheetPr codeName="Blad12"/>
  <dimension ref="A1:M68"/>
  <sheetViews>
    <sheetView view="pageLayout" topLeftCell="A7" zoomScaleNormal="25" workbookViewId="0">
      <selection activeCell="E67" sqref="E67"/>
    </sheetView>
  </sheetViews>
  <sheetFormatPr defaultRowHeight="20.25"/>
  <cols>
    <col min="1" max="1" width="3.28515625" style="1" customWidth="1"/>
    <col min="2" max="2" width="5.42578125" style="5" customWidth="1"/>
    <col min="3" max="3" width="8.85546875" style="35" customWidth="1"/>
    <col min="4" max="4" width="4.7109375" style="35" customWidth="1"/>
    <col min="5" max="5" width="6.28515625" style="35" customWidth="1"/>
    <col min="6" max="6" width="0.140625" style="35" customWidth="1"/>
    <col min="7" max="7" width="35.7109375" style="71" customWidth="1"/>
    <col min="8" max="9" width="35.7109375" style="1" customWidth="1"/>
    <col min="10" max="10" width="1.7109375" style="1" customWidth="1"/>
    <col min="11" max="16384" width="9.140625" style="1"/>
  </cols>
  <sheetData>
    <row r="1" spans="1:13" ht="50.1" customHeight="1"/>
    <row r="2" spans="1:13" s="11" customFormat="1" ht="60.75" customHeight="1">
      <c r="A2" s="88" t="s">
        <v>382</v>
      </c>
      <c r="B2" s="89"/>
      <c r="C2" s="89"/>
      <c r="D2" s="89"/>
      <c r="E2" s="89"/>
      <c r="F2" s="89"/>
      <c r="G2" s="89"/>
      <c r="H2" s="89"/>
      <c r="I2" s="89"/>
      <c r="J2" s="89"/>
      <c r="L2" s="12"/>
    </row>
    <row r="3" spans="1:13" s="8" customFormat="1" ht="409.5" customHeight="1">
      <c r="A3" s="6"/>
      <c r="B3" s="102"/>
      <c r="C3" s="103"/>
      <c r="D3" s="103"/>
      <c r="E3" s="103"/>
      <c r="F3" s="103"/>
      <c r="G3" s="103"/>
      <c r="H3" s="103"/>
      <c r="I3" s="103"/>
      <c r="K3" s="7"/>
      <c r="M3" s="7"/>
    </row>
    <row r="4" spans="1:13" ht="48.75" customHeight="1" thickBot="1">
      <c r="B4" s="104"/>
      <c r="C4" s="104"/>
      <c r="D4" s="104"/>
      <c r="E4" s="104"/>
      <c r="F4" s="104"/>
      <c r="G4" s="104"/>
      <c r="H4" s="104"/>
      <c r="I4" s="104"/>
      <c r="J4" s="8"/>
    </row>
    <row r="5" spans="1:13" ht="24" customHeight="1" thickTop="1">
      <c r="B5" s="106" t="str">
        <f>A2</f>
        <v>September</v>
      </c>
      <c r="C5" s="107"/>
      <c r="D5" s="107"/>
      <c r="E5" s="108"/>
      <c r="F5" s="26"/>
      <c r="G5" s="72"/>
      <c r="H5" s="2"/>
      <c r="I5" s="3"/>
    </row>
    <row r="6" spans="1:13" ht="9" customHeight="1">
      <c r="B6" s="99">
        <f>Augusti!B66+1</f>
        <v>40422</v>
      </c>
      <c r="C6" s="36" t="str">
        <f>TEXT(B6, "dddd")</f>
        <v>onsdag</v>
      </c>
      <c r="D6" s="27" t="str">
        <f>IF(C6="måndag","Vecka:"," ")</f>
        <v xml:space="preserve"> </v>
      </c>
      <c r="E6" s="28" t="str">
        <f>IF(C6="måndag",LOOKUP(B6,'Viktiga Datum'!A:H)," ")</f>
        <v xml:space="preserve"> </v>
      </c>
      <c r="F6" s="29"/>
      <c r="G6" s="96" t="str">
        <f>IF(LOOKUP(B6,'Viktiga Datum'!A:D)&lt;&gt;"",LOOKUP(B6,'Viktiga Datum'!A:D)," ")</f>
        <v xml:space="preserve"> </v>
      </c>
      <c r="H6" s="90"/>
      <c r="I6" s="92"/>
    </row>
    <row r="7" spans="1:13" ht="9" customHeight="1">
      <c r="B7" s="105"/>
      <c r="C7" s="30" t="str">
        <f>LOOKUP(B6,'Viktiga Datum'!A:C)</f>
        <v>Samuel</v>
      </c>
      <c r="D7" s="30"/>
      <c r="E7" s="82" t="str">
        <f>IF(LOOKUP(B6,'Viktiga Datum'!A:J)="JA","Flagga"," ")</f>
        <v xml:space="preserve"> </v>
      </c>
      <c r="F7" s="31"/>
      <c r="G7" s="97"/>
      <c r="H7" s="94"/>
      <c r="I7" s="95"/>
    </row>
    <row r="8" spans="1:13" ht="9" customHeight="1">
      <c r="B8" s="99">
        <f>B6+1</f>
        <v>40423</v>
      </c>
      <c r="C8" s="36" t="str">
        <f>TEXT(B8, "dddd")</f>
        <v>torsdag</v>
      </c>
      <c r="D8" s="27" t="str">
        <f>IF(C8="måndag","Vecka:"," ")</f>
        <v xml:space="preserve"> </v>
      </c>
      <c r="E8" s="28" t="str">
        <f>IF(C8="måndag",LOOKUP(B8,'Viktiga Datum'!A:H)," ")</f>
        <v xml:space="preserve"> </v>
      </c>
      <c r="F8" s="29"/>
      <c r="G8" s="96" t="str">
        <f>IF(LOOKUP(B8,'Viktiga Datum'!A:D)&lt;&gt;"",LOOKUP(B8,'Viktiga Datum'!A:D)," ")</f>
        <v xml:space="preserve"> </v>
      </c>
      <c r="H8" s="90"/>
      <c r="I8" s="92"/>
    </row>
    <row r="9" spans="1:13" ht="9" customHeight="1">
      <c r="B9" s="105"/>
      <c r="C9" s="30" t="str">
        <f>LOOKUP(B8,'Viktiga Datum'!A:C)</f>
        <v>Justus,Justina</v>
      </c>
      <c r="D9" s="30"/>
      <c r="E9" s="82" t="str">
        <f>IF(LOOKUP(B8,'Viktiga Datum'!A:J)="JA","Flagga"," ")</f>
        <v xml:space="preserve"> </v>
      </c>
      <c r="F9" s="31"/>
      <c r="G9" s="97"/>
      <c r="H9" s="94"/>
      <c r="I9" s="95"/>
    </row>
    <row r="10" spans="1:13" ht="9" customHeight="1">
      <c r="B10" s="99">
        <f>B8+1</f>
        <v>40424</v>
      </c>
      <c r="C10" s="36" t="str">
        <f>TEXT(B10, "dddd")</f>
        <v>fredag</v>
      </c>
      <c r="D10" s="27" t="str">
        <f>IF(C10="måndag","Vecka:"," ")</f>
        <v xml:space="preserve"> </v>
      </c>
      <c r="E10" s="28" t="str">
        <f>IF(C10="måndag",LOOKUP(B10,'Viktiga Datum'!A:H)," ")</f>
        <v xml:space="preserve"> </v>
      </c>
      <c r="F10" s="29"/>
      <c r="G10" s="96" t="str">
        <f>IF(LOOKUP(B10,'Viktiga Datum'!A:D)&lt;&gt;"",LOOKUP(B10,'Viktiga Datum'!A:D)," ")</f>
        <v xml:space="preserve"> </v>
      </c>
      <c r="H10" s="90"/>
      <c r="I10" s="92"/>
    </row>
    <row r="11" spans="1:13" ht="9" customHeight="1">
      <c r="B11" s="105"/>
      <c r="C11" s="30" t="str">
        <f>LOOKUP(B10,'Viktiga Datum'!A:C)</f>
        <v>Alfhild,Alva</v>
      </c>
      <c r="D11" s="30"/>
      <c r="E11" s="82" t="str">
        <f>IF(LOOKUP(B10,'Viktiga Datum'!A:J)="JA","Flagga"," ")</f>
        <v xml:space="preserve"> </v>
      </c>
      <c r="F11" s="31"/>
      <c r="G11" s="97"/>
      <c r="H11" s="94"/>
      <c r="I11" s="95"/>
    </row>
    <row r="12" spans="1:13" ht="9" customHeight="1">
      <c r="B12" s="99">
        <f>B10+1</f>
        <v>40425</v>
      </c>
      <c r="C12" s="36" t="str">
        <f>TEXT(B12, "dddd")</f>
        <v>lördag</v>
      </c>
      <c r="D12" s="27" t="str">
        <f>IF(C12="måndag","Vecka:"," ")</f>
        <v xml:space="preserve"> </v>
      </c>
      <c r="E12" s="28" t="str">
        <f>IF(C12="måndag",LOOKUP(B12,'Viktiga Datum'!A:H)," ")</f>
        <v xml:space="preserve"> </v>
      </c>
      <c r="F12" s="29"/>
      <c r="G12" s="96" t="str">
        <f>IF(LOOKUP(B12,'Viktiga Datum'!A:D)&lt;&gt;"",LOOKUP(B12,'Viktiga Datum'!A:D)," ")</f>
        <v xml:space="preserve"> </v>
      </c>
      <c r="H12" s="90"/>
      <c r="I12" s="92"/>
    </row>
    <row r="13" spans="1:13" ht="9" customHeight="1">
      <c r="B13" s="105"/>
      <c r="C13" s="30" t="str">
        <f>LOOKUP(B12,'Viktiga Datum'!A:C)</f>
        <v>Gisela</v>
      </c>
      <c r="D13" s="30"/>
      <c r="E13" s="82" t="str">
        <f>IF(LOOKUP(B12,'Viktiga Datum'!A:J)="JA","Flagga"," ")</f>
        <v xml:space="preserve"> </v>
      </c>
      <c r="F13" s="31"/>
      <c r="G13" s="97"/>
      <c r="H13" s="94"/>
      <c r="I13" s="95"/>
    </row>
    <row r="14" spans="1:13" ht="9" customHeight="1">
      <c r="B14" s="99">
        <f>B12+1</f>
        <v>40426</v>
      </c>
      <c r="C14" s="36" t="str">
        <f>TEXT(B14, "dddd")</f>
        <v>söndag</v>
      </c>
      <c r="D14" s="27" t="str">
        <f>IF(C14="måndag","Vecka:"," ")</f>
        <v xml:space="preserve"> </v>
      </c>
      <c r="E14" s="28" t="str">
        <f>IF(C14="måndag",LOOKUP(B14,'Viktiga Datum'!A:H)," ")</f>
        <v xml:space="preserve"> </v>
      </c>
      <c r="F14" s="29"/>
      <c r="G14" s="96" t="str">
        <f>IF(LOOKUP(B14,'Viktiga Datum'!A:D)&lt;&gt;"",LOOKUP(B14,'Viktiga Datum'!A:D)," ")</f>
        <v xml:space="preserve"> </v>
      </c>
      <c r="H14" s="90"/>
      <c r="I14" s="92"/>
    </row>
    <row r="15" spans="1:13" ht="9" customHeight="1">
      <c r="B15" s="105"/>
      <c r="C15" s="30" t="str">
        <f>LOOKUP(B14,'Viktiga Datum'!A:C)</f>
        <v>Adela,Heidi</v>
      </c>
      <c r="D15" s="30"/>
      <c r="E15" s="82" t="str">
        <f>IF(LOOKUP(B14,'Viktiga Datum'!A:J)="JA","Flagga"," ")</f>
        <v xml:space="preserve"> </v>
      </c>
      <c r="F15" s="31"/>
      <c r="G15" s="97"/>
      <c r="H15" s="94"/>
      <c r="I15" s="95"/>
    </row>
    <row r="16" spans="1:13" ht="9" customHeight="1">
      <c r="B16" s="99">
        <f>B14+1</f>
        <v>40427</v>
      </c>
      <c r="C16" s="36" t="str">
        <f>TEXT(B16, "dddd")</f>
        <v>måndag</v>
      </c>
      <c r="D16" s="27" t="str">
        <f>IF(C16="måndag","Vecka:"," ")</f>
        <v>Vecka:</v>
      </c>
      <c r="E16" s="28">
        <f>IF(C16="måndag",LOOKUP(B16,'Viktiga Datum'!A:H)," ")</f>
        <v>36</v>
      </c>
      <c r="F16" s="29"/>
      <c r="G16" s="96" t="str">
        <f>IF(LOOKUP(B16,'Viktiga Datum'!A:D)&lt;&gt;"",LOOKUP(B16,'Viktiga Datum'!A:D)," ")</f>
        <v xml:space="preserve"> </v>
      </c>
      <c r="H16" s="90"/>
      <c r="I16" s="92"/>
    </row>
    <row r="17" spans="2:9" ht="9" customHeight="1">
      <c r="B17" s="105"/>
      <c r="C17" s="30" t="str">
        <f>LOOKUP(B16,'Viktiga Datum'!A:C)</f>
        <v>Lilian,Lilly</v>
      </c>
      <c r="D17" s="30"/>
      <c r="E17" s="82" t="str">
        <f>IF(LOOKUP(B16,'Viktiga Datum'!A:J)="JA","Flagga"," ")</f>
        <v xml:space="preserve"> </v>
      </c>
      <c r="F17" s="31"/>
      <c r="G17" s="97"/>
      <c r="H17" s="94"/>
      <c r="I17" s="95"/>
    </row>
    <row r="18" spans="2:9" ht="9" customHeight="1">
      <c r="B18" s="99">
        <f>B16+1</f>
        <v>40428</v>
      </c>
      <c r="C18" s="36" t="str">
        <f>TEXT(B18, "dddd")</f>
        <v>tisdag</v>
      </c>
      <c r="D18" s="27" t="str">
        <f>IF(C18="måndag","Vecka:"," ")</f>
        <v xml:space="preserve"> </v>
      </c>
      <c r="E18" s="28" t="str">
        <f>IF(C18="måndag",LOOKUP(B18,'Viktiga Datum'!A:H)," ")</f>
        <v xml:space="preserve"> </v>
      </c>
      <c r="F18" s="29"/>
      <c r="G18" s="96" t="str">
        <f>IF(LOOKUP(B18,'Viktiga Datum'!A:D)&lt;&gt;"",LOOKUP(B18,'Viktiga Datum'!A:D)," ")</f>
        <v xml:space="preserve"> </v>
      </c>
      <c r="H18" s="90"/>
      <c r="I18" s="92"/>
    </row>
    <row r="19" spans="2:9" ht="9" customHeight="1">
      <c r="B19" s="105"/>
      <c r="C19" s="30" t="str">
        <f>LOOKUP(B18,'Viktiga Datum'!A:C)</f>
        <v>Regina,Roy</v>
      </c>
      <c r="D19" s="30"/>
      <c r="E19" s="82" t="str">
        <f>IF(LOOKUP(B18,'Viktiga Datum'!A:J)="JA","Flagga"," ")</f>
        <v xml:space="preserve"> </v>
      </c>
      <c r="F19" s="31"/>
      <c r="G19" s="97"/>
      <c r="H19" s="94"/>
      <c r="I19" s="95"/>
    </row>
    <row r="20" spans="2:9" ht="9" customHeight="1">
      <c r="B20" s="99">
        <f>B18+1</f>
        <v>40429</v>
      </c>
      <c r="C20" s="36" t="str">
        <f>TEXT(B20, "dddd")</f>
        <v>onsdag</v>
      </c>
      <c r="D20" s="27" t="str">
        <f>IF(C20="måndag","Vecka:"," ")</f>
        <v xml:space="preserve"> </v>
      </c>
      <c r="E20" s="28" t="str">
        <f>IF(C20="måndag",LOOKUP(B20,'Viktiga Datum'!A:H)," ")</f>
        <v xml:space="preserve"> </v>
      </c>
      <c r="F20" s="29"/>
      <c r="G20" s="96" t="str">
        <f>IF(LOOKUP(B20,'Viktiga Datum'!A:D)&lt;&gt;"",LOOKUP(B20,'Viktiga Datum'!A:D)," ")</f>
        <v xml:space="preserve"> </v>
      </c>
      <c r="H20" s="90"/>
      <c r="I20" s="92"/>
    </row>
    <row r="21" spans="2:9" ht="9" customHeight="1">
      <c r="B21" s="105"/>
      <c r="C21" s="30" t="str">
        <f>LOOKUP(B20,'Viktiga Datum'!A:C)</f>
        <v>Alma,Hulda</v>
      </c>
      <c r="D21" s="30"/>
      <c r="E21" s="82" t="str">
        <f>IF(LOOKUP(B20,'Viktiga Datum'!A:J)="JA","Flagga"," ")</f>
        <v xml:space="preserve"> </v>
      </c>
      <c r="F21" s="31"/>
      <c r="G21" s="97"/>
      <c r="H21" s="94"/>
      <c r="I21" s="95"/>
    </row>
    <row r="22" spans="2:9" ht="9" customHeight="1">
      <c r="B22" s="99">
        <f>B20+1</f>
        <v>40430</v>
      </c>
      <c r="C22" s="36" t="str">
        <f>TEXT(B22, "dddd")</f>
        <v>torsdag</v>
      </c>
      <c r="D22" s="27" t="str">
        <f>IF(C22="måndag","Vecka:"," ")</f>
        <v xml:space="preserve"> </v>
      </c>
      <c r="E22" s="28" t="str">
        <f>IF(C22="måndag",LOOKUP(B22,'Viktiga Datum'!A:H)," ")</f>
        <v xml:space="preserve"> </v>
      </c>
      <c r="F22" s="29"/>
      <c r="G22" s="96" t="str">
        <f>IF(LOOKUP(B22,'Viktiga Datum'!A:D)&lt;&gt;"",LOOKUP(B22,'Viktiga Datum'!A:D)," ")</f>
        <v xml:space="preserve"> </v>
      </c>
      <c r="H22" s="90"/>
      <c r="I22" s="92"/>
    </row>
    <row r="23" spans="2:9" ht="9" customHeight="1">
      <c r="B23" s="105"/>
      <c r="C23" s="30" t="str">
        <f>LOOKUP(B22,'Viktiga Datum'!A:C)</f>
        <v>Anita,Annette</v>
      </c>
      <c r="D23" s="30"/>
      <c r="E23" s="82" t="str">
        <f>IF(LOOKUP(B22,'Viktiga Datum'!A:J)="JA","Flagga"," ")</f>
        <v xml:space="preserve"> </v>
      </c>
      <c r="F23" s="31"/>
      <c r="G23" s="97"/>
      <c r="H23" s="94"/>
      <c r="I23" s="95"/>
    </row>
    <row r="24" spans="2:9" ht="9" customHeight="1">
      <c r="B24" s="99">
        <f>B22+1</f>
        <v>40431</v>
      </c>
      <c r="C24" s="36" t="str">
        <f>TEXT(B24, "dddd")</f>
        <v>fredag</v>
      </c>
      <c r="D24" s="27" t="str">
        <f>IF(C24="måndag","Vecka:"," ")</f>
        <v xml:space="preserve"> </v>
      </c>
      <c r="E24" s="28" t="str">
        <f>IF(C24="måndag",LOOKUP(B24,'Viktiga Datum'!A:H)," ")</f>
        <v xml:space="preserve"> </v>
      </c>
      <c r="F24" s="29"/>
      <c r="G24" s="96" t="str">
        <f>IF(LOOKUP(B24,'Viktiga Datum'!A:D)&lt;&gt;"",LOOKUP(B24,'Viktiga Datum'!A:D)," ")</f>
        <v xml:space="preserve"> </v>
      </c>
      <c r="H24" s="90"/>
      <c r="I24" s="92"/>
    </row>
    <row r="25" spans="2:9" ht="9" customHeight="1">
      <c r="B25" s="105"/>
      <c r="C25" s="30" t="str">
        <f>LOOKUP(B24,'Viktiga Datum'!A:C)</f>
        <v>Tord,Turid</v>
      </c>
      <c r="D25" s="30"/>
      <c r="E25" s="82" t="str">
        <f>IF(LOOKUP(B24,'Viktiga Datum'!A:J)="JA","Flagga"," ")</f>
        <v xml:space="preserve"> </v>
      </c>
      <c r="F25" s="31"/>
      <c r="G25" s="97"/>
      <c r="H25" s="94"/>
      <c r="I25" s="95"/>
    </row>
    <row r="26" spans="2:9" ht="9" customHeight="1">
      <c r="B26" s="99">
        <f>B24+1</f>
        <v>40432</v>
      </c>
      <c r="C26" s="36" t="str">
        <f>TEXT(B26, "dddd")</f>
        <v>lördag</v>
      </c>
      <c r="D26" s="27" t="str">
        <f>IF(C26="måndag","Vecka:"," ")</f>
        <v xml:space="preserve"> </v>
      </c>
      <c r="E26" s="28" t="str">
        <f>IF(C26="måndag",LOOKUP(B26,'Viktiga Datum'!A:H)," ")</f>
        <v xml:space="preserve"> </v>
      </c>
      <c r="F26" s="29"/>
      <c r="G26" s="96" t="str">
        <f>IF(LOOKUP(B26,'Viktiga Datum'!A:D)&lt;&gt;"",LOOKUP(B26,'Viktiga Datum'!A:D)," ")</f>
        <v xml:space="preserve"> </v>
      </c>
      <c r="H26" s="90"/>
      <c r="I26" s="92"/>
    </row>
    <row r="27" spans="2:9" ht="9" customHeight="1">
      <c r="B27" s="105"/>
      <c r="C27" s="30" t="str">
        <f>LOOKUP(B26,'Viktiga Datum'!A:C)</f>
        <v>Dagny,Helny</v>
      </c>
      <c r="D27" s="30"/>
      <c r="E27" s="82" t="str">
        <f>IF(LOOKUP(B26,'Viktiga Datum'!A:J)="JA","Flagga"," ")</f>
        <v xml:space="preserve"> </v>
      </c>
      <c r="F27" s="31"/>
      <c r="G27" s="97"/>
      <c r="H27" s="94"/>
      <c r="I27" s="95"/>
    </row>
    <row r="28" spans="2:9" ht="9" customHeight="1">
      <c r="B28" s="99">
        <f>B26+1</f>
        <v>40433</v>
      </c>
      <c r="C28" s="36" t="str">
        <f>TEXT(B28, "dddd")</f>
        <v>söndag</v>
      </c>
      <c r="D28" s="27" t="str">
        <f>IF(C28="måndag","Vecka:"," ")</f>
        <v xml:space="preserve"> </v>
      </c>
      <c r="E28" s="28" t="str">
        <f>IF(C28="måndag",LOOKUP(B28,'Viktiga Datum'!A:H)," ")</f>
        <v xml:space="preserve"> </v>
      </c>
      <c r="F28" s="29"/>
      <c r="G28" s="96" t="str">
        <f>IF(LOOKUP(B28,'Viktiga Datum'!A:D)&lt;&gt;"",LOOKUP(B28,'Viktiga Datum'!A:D)," ")</f>
        <v xml:space="preserve"> </v>
      </c>
      <c r="H28" s="90"/>
      <c r="I28" s="92"/>
    </row>
    <row r="29" spans="2:9" ht="9" customHeight="1">
      <c r="B29" s="105"/>
      <c r="C29" s="30" t="str">
        <f>LOOKUP(B28,'Viktiga Datum'!A:C)</f>
        <v>Åsa,Åslög</v>
      </c>
      <c r="D29" s="30"/>
      <c r="E29" s="82" t="str">
        <f>IF(LOOKUP(B28,'Viktiga Datum'!A:J)="JA","Flagga"," ")</f>
        <v xml:space="preserve"> </v>
      </c>
      <c r="F29" s="31"/>
      <c r="G29" s="97"/>
      <c r="H29" s="94"/>
      <c r="I29" s="95"/>
    </row>
    <row r="30" spans="2:9" ht="9" customHeight="1">
      <c r="B30" s="99">
        <f>B28+1</f>
        <v>40434</v>
      </c>
      <c r="C30" s="36" t="str">
        <f>TEXT(B30, "dddd")</f>
        <v>måndag</v>
      </c>
      <c r="D30" s="27" t="str">
        <f>IF(C30="måndag","Vecka:"," ")</f>
        <v>Vecka:</v>
      </c>
      <c r="E30" s="28">
        <f>IF(C30="måndag",LOOKUP(B30,'Viktiga Datum'!A:H)," ")</f>
        <v>37</v>
      </c>
      <c r="F30" s="29"/>
      <c r="G30" s="96" t="str">
        <f>IF(LOOKUP(B30,'Viktiga Datum'!A:D)&lt;&gt;"",LOOKUP(B30,'Viktiga Datum'!A:D)," ")</f>
        <v xml:space="preserve"> </v>
      </c>
      <c r="H30" s="90"/>
      <c r="I30" s="92"/>
    </row>
    <row r="31" spans="2:9" ht="9" customHeight="1">
      <c r="B31" s="105"/>
      <c r="C31" s="30" t="str">
        <f>LOOKUP(B30,'Viktiga Datum'!A:C)</f>
        <v>Sture</v>
      </c>
      <c r="D31" s="30"/>
      <c r="E31" s="82" t="str">
        <f>IF(LOOKUP(B30,'Viktiga Datum'!A:J)="JA","Flagga"," ")</f>
        <v xml:space="preserve"> </v>
      </c>
      <c r="F31" s="31"/>
      <c r="G31" s="97"/>
      <c r="H31" s="94"/>
      <c r="I31" s="95"/>
    </row>
    <row r="32" spans="2:9" ht="9" customHeight="1">
      <c r="B32" s="99">
        <f>B30+1</f>
        <v>40435</v>
      </c>
      <c r="C32" s="36" t="str">
        <f>TEXT(B32, "dddd")</f>
        <v>tisdag</v>
      </c>
      <c r="D32" s="27" t="str">
        <f>IF(C32="måndag","Vecka:"," ")</f>
        <v xml:space="preserve"> </v>
      </c>
      <c r="E32" s="28" t="str">
        <f>IF(C32="måndag",LOOKUP(B32,'Viktiga Datum'!A:H)," ")</f>
        <v xml:space="preserve"> </v>
      </c>
      <c r="F32" s="29"/>
      <c r="G32" s="96" t="str">
        <f>IF(LOOKUP(B32,'Viktiga Datum'!A:D)&lt;&gt;"",LOOKUP(B32,'Viktiga Datum'!A:D)," ")</f>
        <v xml:space="preserve"> </v>
      </c>
      <c r="H32" s="90"/>
      <c r="I32" s="92"/>
    </row>
    <row r="33" spans="2:9" ht="9" customHeight="1">
      <c r="B33" s="105"/>
      <c r="C33" s="30" t="str">
        <f>LOOKUP(B32,'Viktiga Datum'!A:C)</f>
        <v>Ida</v>
      </c>
      <c r="D33" s="30"/>
      <c r="E33" s="82" t="str">
        <f>IF(LOOKUP(B32,'Viktiga Datum'!A:J)="JA","Flagga"," ")</f>
        <v xml:space="preserve"> </v>
      </c>
      <c r="F33" s="31"/>
      <c r="G33" s="97"/>
      <c r="H33" s="94"/>
      <c r="I33" s="95"/>
    </row>
    <row r="34" spans="2:9" ht="9" customHeight="1">
      <c r="B34" s="99">
        <f>B32+1</f>
        <v>40436</v>
      </c>
      <c r="C34" s="36" t="str">
        <f>TEXT(B34, "dddd")</f>
        <v>onsdag</v>
      </c>
      <c r="D34" s="27" t="str">
        <f>IF(C34="måndag","Vecka:"," ")</f>
        <v xml:space="preserve"> </v>
      </c>
      <c r="E34" s="28" t="str">
        <f>IF(C34="måndag",LOOKUP(B34,'Viktiga Datum'!A:H)," ")</f>
        <v xml:space="preserve"> </v>
      </c>
      <c r="F34" s="29"/>
      <c r="G34" s="96" t="str">
        <f>IF(LOOKUP(B34,'Viktiga Datum'!A:D)&lt;&gt;"",LOOKUP(B34,'Viktiga Datum'!A:D)," ")</f>
        <v xml:space="preserve"> </v>
      </c>
      <c r="H34" s="90"/>
      <c r="I34" s="92"/>
    </row>
    <row r="35" spans="2:9" ht="9" customHeight="1">
      <c r="B35" s="105"/>
      <c r="C35" s="30" t="str">
        <f>LOOKUP(B34,'Viktiga Datum'!A:C)</f>
        <v>Sigrid,Siri</v>
      </c>
      <c r="D35" s="30"/>
      <c r="E35" s="82" t="str">
        <f>IF(LOOKUP(B34,'Viktiga Datum'!A:J)="JA","Flagga"," ")</f>
        <v xml:space="preserve"> </v>
      </c>
      <c r="F35" s="31"/>
      <c r="G35" s="97"/>
      <c r="H35" s="94"/>
      <c r="I35" s="95"/>
    </row>
    <row r="36" spans="2:9" ht="9" customHeight="1">
      <c r="B36" s="99">
        <f>B34+1</f>
        <v>40437</v>
      </c>
      <c r="C36" s="36" t="str">
        <f>TEXT(B36, "dddd")</f>
        <v>torsdag</v>
      </c>
      <c r="D36" s="27" t="str">
        <f>IF(C36="måndag","Vecka:"," ")</f>
        <v xml:space="preserve"> </v>
      </c>
      <c r="E36" s="28" t="str">
        <f>IF(C36="måndag",LOOKUP(B36,'Viktiga Datum'!A:H)," ")</f>
        <v xml:space="preserve"> </v>
      </c>
      <c r="F36" s="29"/>
      <c r="G36" s="96" t="str">
        <f>IF(LOOKUP(B36,'Viktiga Datum'!A:D)&lt;&gt;"",LOOKUP(B36,'Viktiga Datum'!A:D)," ")</f>
        <v xml:space="preserve"> </v>
      </c>
      <c r="H36" s="90"/>
      <c r="I36" s="92"/>
    </row>
    <row r="37" spans="2:9" ht="9" customHeight="1">
      <c r="B37" s="105"/>
      <c r="C37" s="30" t="str">
        <f>LOOKUP(B36,'Viktiga Datum'!A:C)</f>
        <v>Dag,Daga</v>
      </c>
      <c r="D37" s="30"/>
      <c r="E37" s="82" t="str">
        <f>IF(LOOKUP(B36,'Viktiga Datum'!A:J)="JA","Flagga"," ")</f>
        <v xml:space="preserve"> </v>
      </c>
      <c r="F37" s="31"/>
      <c r="G37" s="97"/>
      <c r="H37" s="94"/>
      <c r="I37" s="95"/>
    </row>
    <row r="38" spans="2:9" ht="9" customHeight="1">
      <c r="B38" s="99">
        <f>B36+1</f>
        <v>40438</v>
      </c>
      <c r="C38" s="36" t="str">
        <f>TEXT(B38, "dddd")</f>
        <v>fredag</v>
      </c>
      <c r="D38" s="27" t="str">
        <f>IF(C38="måndag","Vecka:"," ")</f>
        <v xml:space="preserve"> </v>
      </c>
      <c r="E38" s="28" t="str">
        <f>IF(C38="måndag",LOOKUP(B38,'Viktiga Datum'!A:H)," ")</f>
        <v xml:space="preserve"> </v>
      </c>
      <c r="F38" s="29"/>
      <c r="G38" s="96" t="str">
        <f>IF(LOOKUP(B38,'Viktiga Datum'!A:D)&lt;&gt;"",LOOKUP(B38,'Viktiga Datum'!A:D)," ")</f>
        <v xml:space="preserve"> </v>
      </c>
      <c r="H38" s="90"/>
      <c r="I38" s="92"/>
    </row>
    <row r="39" spans="2:9" ht="9" customHeight="1">
      <c r="B39" s="105"/>
      <c r="C39" s="30" t="str">
        <f>LOOKUP(B38,'Viktiga Datum'!A:C)</f>
        <v>Hildegard,Magnhild</v>
      </c>
      <c r="D39" s="30"/>
      <c r="E39" s="82" t="str">
        <f>IF(LOOKUP(B38,'Viktiga Datum'!A:J)="JA","Flagga"," ")</f>
        <v xml:space="preserve"> </v>
      </c>
      <c r="F39" s="31"/>
      <c r="G39" s="97"/>
      <c r="H39" s="94"/>
      <c r="I39" s="95"/>
    </row>
    <row r="40" spans="2:9" ht="9" customHeight="1">
      <c r="B40" s="99">
        <f>B38+1</f>
        <v>40439</v>
      </c>
      <c r="C40" s="36" t="str">
        <f>TEXT(B40, "dddd")</f>
        <v>lördag</v>
      </c>
      <c r="D40" s="27" t="str">
        <f>IF(C40="måndag","Vecka:"," ")</f>
        <v xml:space="preserve"> </v>
      </c>
      <c r="E40" s="28" t="str">
        <f>IF(C40="måndag",LOOKUP(B40,'Viktiga Datum'!A:H)," ")</f>
        <v xml:space="preserve"> </v>
      </c>
      <c r="F40" s="29"/>
      <c r="G40" s="96" t="str">
        <f>IF(LOOKUP(B40,'Viktiga Datum'!A:D)&lt;&gt;"",LOOKUP(B40,'Viktiga Datum'!A:D)," ")</f>
        <v xml:space="preserve"> </v>
      </c>
      <c r="H40" s="90"/>
      <c r="I40" s="92"/>
    </row>
    <row r="41" spans="2:9" ht="9" customHeight="1">
      <c r="B41" s="105"/>
      <c r="C41" s="30" t="str">
        <f>LOOKUP(B40,'Viktiga Datum'!A:C)</f>
        <v>Orvar</v>
      </c>
      <c r="D41" s="30"/>
      <c r="E41" s="82" t="str">
        <f>IF(LOOKUP(B40,'Viktiga Datum'!A:J)="JA","Flagga"," ")</f>
        <v xml:space="preserve"> </v>
      </c>
      <c r="F41" s="31"/>
      <c r="G41" s="97"/>
      <c r="H41" s="94"/>
      <c r="I41" s="95"/>
    </row>
    <row r="42" spans="2:9" ht="9" customHeight="1">
      <c r="B42" s="99">
        <f>B40+1</f>
        <v>40440</v>
      </c>
      <c r="C42" s="36" t="str">
        <f>TEXT(B42, "dddd")</f>
        <v>söndag</v>
      </c>
      <c r="D42" s="27" t="str">
        <f>IF(C42="måndag","Vecka:"," ")</f>
        <v xml:space="preserve"> </v>
      </c>
      <c r="E42" s="28" t="str">
        <f>IF(C42="måndag",LOOKUP(B42,'Viktiga Datum'!A:H)," ")</f>
        <v xml:space="preserve"> </v>
      </c>
      <c r="F42" s="29"/>
      <c r="G42" s="96" t="str">
        <f>IF(LOOKUP(B42,'Viktiga Datum'!A:D)&lt;&gt;"",LOOKUP(B42,'Viktiga Datum'!A:D)," ")</f>
        <v xml:space="preserve"> </v>
      </c>
      <c r="H42" s="90"/>
      <c r="I42" s="92"/>
    </row>
    <row r="43" spans="2:9" ht="9" customHeight="1">
      <c r="B43" s="105"/>
      <c r="C43" s="30" t="str">
        <f>LOOKUP(B42,'Viktiga Datum'!A:C)</f>
        <v>Fredrika</v>
      </c>
      <c r="D43" s="30"/>
      <c r="E43" s="82" t="str">
        <f>IF(LOOKUP(B42,'Viktiga Datum'!A:J)="JA","Flagga"," ")</f>
        <v xml:space="preserve"> </v>
      </c>
      <c r="F43" s="31"/>
      <c r="G43" s="97"/>
      <c r="H43" s="94"/>
      <c r="I43" s="95"/>
    </row>
    <row r="44" spans="2:9" ht="9" customHeight="1">
      <c r="B44" s="99">
        <f>B42+1</f>
        <v>40441</v>
      </c>
      <c r="C44" s="36" t="str">
        <f>TEXT(B44, "dddd")</f>
        <v>måndag</v>
      </c>
      <c r="D44" s="27" t="str">
        <f>IF(C44="måndag","Vecka:"," ")</f>
        <v>Vecka:</v>
      </c>
      <c r="E44" s="28">
        <f>IF(C44="måndag",LOOKUP(B44,'Viktiga Datum'!A:H)," ")</f>
        <v>38</v>
      </c>
      <c r="F44" s="29"/>
      <c r="G44" s="96" t="str">
        <f>IF(LOOKUP(B44,'Viktiga Datum'!A:D)&lt;&gt;"",LOOKUP(B44,'Viktiga Datum'!A:D)," ")</f>
        <v xml:space="preserve"> </v>
      </c>
      <c r="H44" s="90"/>
      <c r="I44" s="92"/>
    </row>
    <row r="45" spans="2:9" ht="9" customHeight="1">
      <c r="B45" s="105"/>
      <c r="C45" s="30" t="str">
        <f>LOOKUP(B44,'Viktiga Datum'!A:C)</f>
        <v>Elise,Lisa</v>
      </c>
      <c r="D45" s="30"/>
      <c r="E45" s="82" t="str">
        <f>IF(LOOKUP(B44,'Viktiga Datum'!A:J)="JA","Flagga"," ")</f>
        <v xml:space="preserve"> </v>
      </c>
      <c r="F45" s="31"/>
      <c r="G45" s="97"/>
      <c r="H45" s="94"/>
      <c r="I45" s="95"/>
    </row>
    <row r="46" spans="2:9" ht="9" customHeight="1">
      <c r="B46" s="99">
        <f>B44+1</f>
        <v>40442</v>
      </c>
      <c r="C46" s="36" t="str">
        <f>TEXT(B46, "dddd")</f>
        <v>tisdag</v>
      </c>
      <c r="D46" s="27" t="str">
        <f>IF(C46="måndag","Vecka:"," ")</f>
        <v xml:space="preserve"> </v>
      </c>
      <c r="E46" s="28" t="str">
        <f>IF(C46="måndag",LOOKUP(B46,'Viktiga Datum'!A:H)," ")</f>
        <v xml:space="preserve"> </v>
      </c>
      <c r="F46" s="29"/>
      <c r="G46" s="96" t="str">
        <f>IF(LOOKUP(B46,'Viktiga Datum'!A:D)&lt;&gt;"",LOOKUP(B46,'Viktiga Datum'!A:D)," ")</f>
        <v xml:space="preserve"> </v>
      </c>
      <c r="H46" s="90"/>
      <c r="I46" s="92"/>
    </row>
    <row r="47" spans="2:9" ht="9" customHeight="1">
      <c r="B47" s="105"/>
      <c r="C47" s="30" t="str">
        <f>LOOKUP(B46,'Viktiga Datum'!A:C)</f>
        <v>Matteus</v>
      </c>
      <c r="D47" s="30"/>
      <c r="E47" s="82" t="str">
        <f>IF(LOOKUP(B46,'Viktiga Datum'!A:J)="JA","Flagga"," ")</f>
        <v xml:space="preserve"> </v>
      </c>
      <c r="F47" s="31"/>
      <c r="G47" s="97"/>
      <c r="H47" s="94"/>
      <c r="I47" s="95"/>
    </row>
    <row r="48" spans="2:9" ht="9" customHeight="1">
      <c r="B48" s="99">
        <f>B46+1</f>
        <v>40443</v>
      </c>
      <c r="C48" s="36" t="str">
        <f>TEXT(B48, "dddd")</f>
        <v>onsdag</v>
      </c>
      <c r="D48" s="27" t="str">
        <f>IF(C48="måndag","Vecka:"," ")</f>
        <v xml:space="preserve"> </v>
      </c>
      <c r="E48" s="28" t="str">
        <f>IF(C48="måndag",LOOKUP(B48,'Viktiga Datum'!A:H)," ")</f>
        <v xml:space="preserve"> </v>
      </c>
      <c r="F48" s="29"/>
      <c r="G48" s="96" t="str">
        <f>IF(LOOKUP(B48,'Viktiga Datum'!A:D)&lt;&gt;"",LOOKUP(B48,'Viktiga Datum'!A:D)," ")</f>
        <v xml:space="preserve"> </v>
      </c>
      <c r="H48" s="90"/>
      <c r="I48" s="92"/>
    </row>
    <row r="49" spans="2:9" ht="9" customHeight="1">
      <c r="B49" s="105"/>
      <c r="C49" s="30" t="str">
        <f>LOOKUP(B48,'Viktiga Datum'!A:C)</f>
        <v>Maurits,Moritz</v>
      </c>
      <c r="D49" s="30"/>
      <c r="E49" s="82" t="str">
        <f>IF(LOOKUP(B48,'Viktiga Datum'!A:J)="JA","Flagga"," ")</f>
        <v xml:space="preserve"> </v>
      </c>
      <c r="F49" s="31"/>
      <c r="G49" s="97"/>
      <c r="H49" s="94"/>
      <c r="I49" s="95"/>
    </row>
    <row r="50" spans="2:9" ht="9" customHeight="1">
      <c r="B50" s="99">
        <f>B48+1</f>
        <v>40444</v>
      </c>
      <c r="C50" s="36" t="str">
        <f>TEXT(B50, "dddd")</f>
        <v>torsdag</v>
      </c>
      <c r="D50" s="27" t="str">
        <f>IF(C50="måndag","Vecka:"," ")</f>
        <v xml:space="preserve"> </v>
      </c>
      <c r="E50" s="28" t="str">
        <f>IF(C50="måndag",LOOKUP(B50,'Viktiga Datum'!A:H)," ")</f>
        <v xml:space="preserve"> </v>
      </c>
      <c r="F50" s="29"/>
      <c r="G50" s="96" t="str">
        <f>IF(LOOKUP(B50,'Viktiga Datum'!A:D)&lt;&gt;"",LOOKUP(B50,'Viktiga Datum'!A:D)," ")</f>
        <v xml:space="preserve"> Höstdagjämningen</v>
      </c>
      <c r="H50" s="90"/>
      <c r="I50" s="92"/>
    </row>
    <row r="51" spans="2:9" ht="9" customHeight="1">
      <c r="B51" s="105"/>
      <c r="C51" s="30" t="str">
        <f>LOOKUP(B50,'Viktiga Datum'!A:C)</f>
        <v>Tekla,Tea</v>
      </c>
      <c r="D51" s="32"/>
      <c r="E51" s="82" t="str">
        <f>IF(LOOKUP(B50,'Viktiga Datum'!A:J)="JA","Flagga"," ")</f>
        <v xml:space="preserve"> </v>
      </c>
      <c r="F51" s="31"/>
      <c r="G51" s="97"/>
      <c r="H51" s="94"/>
      <c r="I51" s="95"/>
    </row>
    <row r="52" spans="2:9" ht="9" customHeight="1">
      <c r="B52" s="99">
        <f>B50+1</f>
        <v>40445</v>
      </c>
      <c r="C52" s="36" t="str">
        <f>TEXT(B52, "dddd")</f>
        <v>fredag</v>
      </c>
      <c r="D52" s="27" t="str">
        <f>IF(C52="måndag","Vecka:"," ")</f>
        <v xml:space="preserve"> </v>
      </c>
      <c r="E52" s="28" t="str">
        <f>IF(C52="måndag",LOOKUP(B52,'Viktiga Datum'!A:H)," ")</f>
        <v xml:space="preserve"> </v>
      </c>
      <c r="F52" s="29"/>
      <c r="G52" s="96" t="str">
        <f>IF(LOOKUP(B52,'Viktiga Datum'!A:D)&lt;&gt;"",LOOKUP(B52,'Viktiga Datum'!A:D)," ")</f>
        <v xml:space="preserve"> </v>
      </c>
      <c r="H52" s="90"/>
      <c r="I52" s="92"/>
    </row>
    <row r="53" spans="2:9" ht="9" customHeight="1">
      <c r="B53" s="105"/>
      <c r="C53" s="30" t="str">
        <f>LOOKUP(B52,'Viktiga Datum'!A:C)</f>
        <v>Gerhard,Gert</v>
      </c>
      <c r="D53" s="32"/>
      <c r="E53" s="82" t="str">
        <f>IF(LOOKUP(B52,'Viktiga Datum'!A:J)="JA","Flagga"," ")</f>
        <v xml:space="preserve"> </v>
      </c>
      <c r="F53" s="31"/>
      <c r="G53" s="97"/>
      <c r="H53" s="94"/>
      <c r="I53" s="95"/>
    </row>
    <row r="54" spans="2:9" ht="9" customHeight="1">
      <c r="B54" s="99">
        <f>B52+1</f>
        <v>40446</v>
      </c>
      <c r="C54" s="36" t="str">
        <f>TEXT(B54, "dddd")</f>
        <v>lördag</v>
      </c>
      <c r="D54" s="27" t="str">
        <f>IF(C54="måndag","Vecka:"," ")</f>
        <v xml:space="preserve"> </v>
      </c>
      <c r="E54" s="28" t="str">
        <f>IF(C54="måndag",LOOKUP(B54,'Viktiga Datum'!A:H)," ")</f>
        <v xml:space="preserve"> </v>
      </c>
      <c r="F54" s="29"/>
      <c r="G54" s="96" t="str">
        <f>IF(LOOKUP(B54,'Viktiga Datum'!A:D)&lt;&gt;"",LOOKUP(B54,'Viktiga Datum'!A:D)," ")</f>
        <v xml:space="preserve"> </v>
      </c>
      <c r="H54" s="90"/>
      <c r="I54" s="92"/>
    </row>
    <row r="55" spans="2:9" ht="9" customHeight="1">
      <c r="B55" s="105"/>
      <c r="C55" s="30" t="str">
        <f>LOOKUP(B54,'Viktiga Datum'!A:C)</f>
        <v>Tryggve</v>
      </c>
      <c r="D55" s="32"/>
      <c r="E55" s="82" t="str">
        <f>IF(LOOKUP(B54,'Viktiga Datum'!A:J)="JA","Flagga"," ")</f>
        <v xml:space="preserve"> </v>
      </c>
      <c r="F55" s="31"/>
      <c r="G55" s="97"/>
      <c r="H55" s="94"/>
      <c r="I55" s="95"/>
    </row>
    <row r="56" spans="2:9" ht="9" customHeight="1">
      <c r="B56" s="99">
        <f>B54+1</f>
        <v>40447</v>
      </c>
      <c r="C56" s="36" t="str">
        <f>TEXT(B56, "dddd")</f>
        <v>söndag</v>
      </c>
      <c r="D56" s="27" t="str">
        <f>IF(C56="måndag","Vecka:"," ")</f>
        <v xml:space="preserve"> </v>
      </c>
      <c r="E56" s="28" t="str">
        <f>IF(C56="måndag",LOOKUP(B56,'Viktiga Datum'!A:H)," ")</f>
        <v xml:space="preserve"> </v>
      </c>
      <c r="F56" s="29"/>
      <c r="G56" s="96" t="str">
        <f>IF(LOOKUP(B56,'Viktiga Datum'!A:D)&lt;&gt;"",LOOKUP(B56,'Viktiga Datum'!A:D)," ")</f>
        <v xml:space="preserve"> </v>
      </c>
      <c r="H56" s="90"/>
      <c r="I56" s="92"/>
    </row>
    <row r="57" spans="2:9" ht="9" customHeight="1">
      <c r="B57" s="105"/>
      <c r="C57" s="30" t="str">
        <f>LOOKUP(B56,'Viktiga Datum'!A:C)</f>
        <v>Enar,Einar</v>
      </c>
      <c r="D57" s="32"/>
      <c r="E57" s="82" t="str">
        <f>IF(LOOKUP(B56,'Viktiga Datum'!A:J)="JA","Flagga"," ")</f>
        <v xml:space="preserve"> </v>
      </c>
      <c r="F57" s="31"/>
      <c r="G57" s="97"/>
      <c r="H57" s="94"/>
      <c r="I57" s="95"/>
    </row>
    <row r="58" spans="2:9" ht="9" customHeight="1">
      <c r="B58" s="99">
        <f>B56+1</f>
        <v>40448</v>
      </c>
      <c r="C58" s="36" t="str">
        <f>TEXT(B58, "dddd")</f>
        <v>måndag</v>
      </c>
      <c r="D58" s="27" t="str">
        <f>IF(C58="måndag","Vecka:"," ")</f>
        <v>Vecka:</v>
      </c>
      <c r="E58" s="28">
        <f>IF(C58="måndag",LOOKUP(B58,'Viktiga Datum'!A:H)," ")</f>
        <v>39</v>
      </c>
      <c r="F58" s="29"/>
      <c r="G58" s="96" t="str">
        <f>IF(LOOKUP(B58,'Viktiga Datum'!A:D)&lt;&gt;"",LOOKUP(B58,'Viktiga Datum'!A:D)," ")</f>
        <v xml:space="preserve"> </v>
      </c>
      <c r="H58" s="90"/>
      <c r="I58" s="92"/>
    </row>
    <row r="59" spans="2:9" ht="9" customHeight="1">
      <c r="B59" s="105"/>
      <c r="C59" s="30" t="str">
        <f>LOOKUP(B58,'Viktiga Datum'!A:C)</f>
        <v>Dagmar,Rigmor</v>
      </c>
      <c r="D59" s="32"/>
      <c r="E59" s="82" t="str">
        <f>IF(LOOKUP(B58,'Viktiga Datum'!A:J)="JA","Flagga"," ")</f>
        <v xml:space="preserve"> </v>
      </c>
      <c r="F59" s="31"/>
      <c r="G59" s="97"/>
      <c r="H59" s="94"/>
      <c r="I59" s="95"/>
    </row>
    <row r="60" spans="2:9" ht="9" customHeight="1">
      <c r="B60" s="99">
        <f>B58+1</f>
        <v>40449</v>
      </c>
      <c r="C60" s="36" t="str">
        <f>TEXT(B60, "dddd")</f>
        <v>tisdag</v>
      </c>
      <c r="D60" s="27" t="str">
        <f>IF(C60="måndag","Vecka:"," ")</f>
        <v xml:space="preserve"> </v>
      </c>
      <c r="E60" s="28" t="str">
        <f>IF(C60="måndag",LOOKUP(B60,'Viktiga Datum'!A:H)," ")</f>
        <v xml:space="preserve"> </v>
      </c>
      <c r="F60" s="29"/>
      <c r="G60" s="96" t="str">
        <f>IF(LOOKUP(B60,'Viktiga Datum'!A:D)&lt;&gt;"",LOOKUP(B60,'Viktiga Datum'!A:D)," ")</f>
        <v xml:space="preserve"> </v>
      </c>
      <c r="H60" s="90"/>
      <c r="I60" s="92"/>
    </row>
    <row r="61" spans="2:9" ht="9" customHeight="1">
      <c r="B61" s="105"/>
      <c r="C61" s="30" t="str">
        <f>LOOKUP(B60,'Viktiga Datum'!A:C)</f>
        <v>Lennart,Leonard</v>
      </c>
      <c r="D61" s="32"/>
      <c r="E61" s="82" t="str">
        <f>IF(LOOKUP(B60,'Viktiga Datum'!A:J)="JA","Flagga"," ")</f>
        <v xml:space="preserve"> </v>
      </c>
      <c r="F61" s="31"/>
      <c r="G61" s="97"/>
      <c r="H61" s="94"/>
      <c r="I61" s="95"/>
    </row>
    <row r="62" spans="2:9" ht="9" customHeight="1">
      <c r="B62" s="99">
        <f>B60+1</f>
        <v>40450</v>
      </c>
      <c r="C62" s="36" t="str">
        <f>TEXT(B62, "dddd")</f>
        <v>onsdag</v>
      </c>
      <c r="D62" s="27" t="str">
        <f>IF(C62="måndag","Vecka:"," ")</f>
        <v xml:space="preserve"> </v>
      </c>
      <c r="E62" s="28" t="str">
        <f>IF(C62="måndag",LOOKUP(B62,'Viktiga Datum'!A:H)," ")</f>
        <v xml:space="preserve"> </v>
      </c>
      <c r="F62" s="29"/>
      <c r="G62" s="96" t="str">
        <f>LOOKUP(B62,'Viktiga Datum'!A:D)</f>
        <v xml:space="preserve"> </v>
      </c>
      <c r="H62" s="90"/>
      <c r="I62" s="92"/>
    </row>
    <row r="63" spans="2:9" ht="9" customHeight="1">
      <c r="B63" s="105"/>
      <c r="C63" s="30" t="str">
        <f>LOOKUP(B62,'Viktiga Datum'!A:C)</f>
        <v>Mikael,Mikaela</v>
      </c>
      <c r="D63" s="32"/>
      <c r="E63" s="82" t="str">
        <f>IF(LOOKUP(B62,'Viktiga Datum'!A:J)="JA","Flagga"," ")</f>
        <v xml:space="preserve"> </v>
      </c>
      <c r="F63" s="31"/>
      <c r="G63" s="97"/>
      <c r="H63" s="94"/>
      <c r="I63" s="95"/>
    </row>
    <row r="64" spans="2:9" ht="9" customHeight="1">
      <c r="B64" s="99">
        <f>B62+1</f>
        <v>40451</v>
      </c>
      <c r="C64" s="36" t="str">
        <f>TEXT(B64, "dddd")</f>
        <v>torsdag</v>
      </c>
      <c r="D64" s="27" t="str">
        <f>IF(C64="måndag","Vecka:"," ")</f>
        <v xml:space="preserve"> </v>
      </c>
      <c r="E64" s="28" t="str">
        <f>IF(C64="måndag",LOOKUP(B64,'Viktiga Datum'!A:H)," ")</f>
        <v xml:space="preserve"> </v>
      </c>
      <c r="F64" s="44"/>
      <c r="G64" s="129" t="str">
        <f>LOOKUP(B64,'Viktiga Datum'!A:D)</f>
        <v xml:space="preserve"> </v>
      </c>
      <c r="H64" s="90"/>
      <c r="I64" s="92"/>
    </row>
    <row r="65" spans="2:9" ht="9" customHeight="1" thickBot="1">
      <c r="B65" s="124"/>
      <c r="C65" s="33" t="str">
        <f>LOOKUP(B64,'Viktiga Datum'!A:C)</f>
        <v>Helge</v>
      </c>
      <c r="D65" s="33" t="str">
        <f>LOOKUP(C64,'Viktiga Datum'!C:D)</f>
        <v xml:space="preserve"> </v>
      </c>
      <c r="E65" s="82" t="str">
        <f>IF(LOOKUP(B64,'Viktiga Datum'!A:J)="JA","Flagga"," ")</f>
        <v xml:space="preserve"> </v>
      </c>
      <c r="F65" s="45"/>
      <c r="G65" s="130"/>
      <c r="H65" s="91"/>
      <c r="I65" s="93"/>
    </row>
    <row r="66" spans="2:9" ht="9" customHeight="1" thickTop="1">
      <c r="D66" s="27" t="str">
        <f>IF(C66="måndag","Vecka:"," ")</f>
        <v xml:space="preserve"> </v>
      </c>
      <c r="E66" s="43" t="str">
        <f>IF(C66="måndag",LOOKUP(B66,'Viktiga Datum'!A:H)," ")</f>
        <v xml:space="preserve"> </v>
      </c>
    </row>
    <row r="67" spans="2:9" ht="9" customHeight="1"/>
    <row r="68" spans="2:9" ht="0.95" customHeight="1"/>
  </sheetData>
  <mergeCells count="123">
    <mergeCell ref="A2:J2"/>
    <mergeCell ref="H62:H63"/>
    <mergeCell ref="I62:I63"/>
    <mergeCell ref="H64:H65"/>
    <mergeCell ref="I64:I65"/>
    <mergeCell ref="H58:H59"/>
    <mergeCell ref="I58:I59"/>
    <mergeCell ref="H60:H61"/>
    <mergeCell ref="I50:I51"/>
    <mergeCell ref="H52:H53"/>
    <mergeCell ref="I52:I53"/>
    <mergeCell ref="I60:I61"/>
    <mergeCell ref="H54:H55"/>
    <mergeCell ref="I54:I55"/>
    <mergeCell ref="H56:H57"/>
    <mergeCell ref="I56:I57"/>
    <mergeCell ref="I44:I45"/>
    <mergeCell ref="H46:H47"/>
    <mergeCell ref="I46:I47"/>
    <mergeCell ref="H48:H49"/>
    <mergeCell ref="I48:I49"/>
    <mergeCell ref="H44:H45"/>
    <mergeCell ref="I38:I39"/>
    <mergeCell ref="H40:H41"/>
    <mergeCell ref="H50:H51"/>
    <mergeCell ref="G46:G47"/>
    <mergeCell ref="G48:G49"/>
    <mergeCell ref="G38:G39"/>
    <mergeCell ref="G40:G41"/>
    <mergeCell ref="G42:G43"/>
    <mergeCell ref="G44:G45"/>
    <mergeCell ref="H22:H23"/>
    <mergeCell ref="I40:I41"/>
    <mergeCell ref="H42:H43"/>
    <mergeCell ref="I42:I43"/>
    <mergeCell ref="H38:H39"/>
    <mergeCell ref="I34:I35"/>
    <mergeCell ref="H36:H37"/>
    <mergeCell ref="I36:I37"/>
    <mergeCell ref="I30:I31"/>
    <mergeCell ref="H32:H33"/>
    <mergeCell ref="I32:I33"/>
    <mergeCell ref="H30:H31"/>
    <mergeCell ref="H34:H35"/>
    <mergeCell ref="H14:H15"/>
    <mergeCell ref="H18:H19"/>
    <mergeCell ref="I26:I27"/>
    <mergeCell ref="H28:H29"/>
    <mergeCell ref="I28:I29"/>
    <mergeCell ref="I22:I23"/>
    <mergeCell ref="H24:H25"/>
    <mergeCell ref="I24:I25"/>
    <mergeCell ref="H26:H27"/>
    <mergeCell ref="I10:I11"/>
    <mergeCell ref="H12:H13"/>
    <mergeCell ref="I12:I13"/>
    <mergeCell ref="G64:G65"/>
    <mergeCell ref="G50:G51"/>
    <mergeCell ref="G52:G53"/>
    <mergeCell ref="G54:G55"/>
    <mergeCell ref="G56:G57"/>
    <mergeCell ref="G60:G61"/>
    <mergeCell ref="G58:G59"/>
    <mergeCell ref="G24:G25"/>
    <mergeCell ref="G30:G31"/>
    <mergeCell ref="G32:G33"/>
    <mergeCell ref="G34:G35"/>
    <mergeCell ref="G36:G37"/>
    <mergeCell ref="G62:G63"/>
    <mergeCell ref="G10:G11"/>
    <mergeCell ref="I18:I19"/>
    <mergeCell ref="H20:H21"/>
    <mergeCell ref="I20:I21"/>
    <mergeCell ref="I14:I15"/>
    <mergeCell ref="H16:H17"/>
    <mergeCell ref="I16:I17"/>
    <mergeCell ref="H10:H11"/>
    <mergeCell ref="B62:B63"/>
    <mergeCell ref="B64:B65"/>
    <mergeCell ref="G12:G13"/>
    <mergeCell ref="G14:G15"/>
    <mergeCell ref="G16:G17"/>
    <mergeCell ref="G18:G19"/>
    <mergeCell ref="G20:G21"/>
    <mergeCell ref="G22:G23"/>
    <mergeCell ref="G26:G27"/>
    <mergeCell ref="G28:G29"/>
    <mergeCell ref="B50:B51"/>
    <mergeCell ref="B52:B53"/>
    <mergeCell ref="B54:B55"/>
    <mergeCell ref="B56:B57"/>
    <mergeCell ref="B58:B59"/>
    <mergeCell ref="B60:B61"/>
    <mergeCell ref="B38:B39"/>
    <mergeCell ref="B40:B41"/>
    <mergeCell ref="B42:B43"/>
    <mergeCell ref="B44:B45"/>
    <mergeCell ref="B46:B47"/>
    <mergeCell ref="B48:B49"/>
    <mergeCell ref="B26:B27"/>
    <mergeCell ref="B28:B29"/>
    <mergeCell ref="B30:B31"/>
    <mergeCell ref="B32:B33"/>
    <mergeCell ref="B34:B35"/>
    <mergeCell ref="B36:B37"/>
    <mergeCell ref="B18:B19"/>
    <mergeCell ref="B20:B21"/>
    <mergeCell ref="B22:B23"/>
    <mergeCell ref="B24:B25"/>
    <mergeCell ref="B10:B11"/>
    <mergeCell ref="B12:B13"/>
    <mergeCell ref="B14:B15"/>
    <mergeCell ref="B16:B17"/>
    <mergeCell ref="B3:I4"/>
    <mergeCell ref="B6:B7"/>
    <mergeCell ref="B5:E5"/>
    <mergeCell ref="B8:B9"/>
    <mergeCell ref="I6:I7"/>
    <mergeCell ref="I8:I9"/>
    <mergeCell ref="H6:H7"/>
    <mergeCell ref="G6:G7"/>
    <mergeCell ref="G8:G9"/>
    <mergeCell ref="H8:H9"/>
  </mergeCells>
  <phoneticPr fontId="1" type="noConversion"/>
  <conditionalFormatting sqref="C5:D5 C2:D2 C63:D63 C65:C65536 C7:D7 C9:D9 C11:D11 C13:D13 C15:D15 C17:D17 C19:D19 C21:D21 C23:D23 C25:D25 C27:D27 C29:D29 C31:D31 C33:D33 C35:D35 C37:D37 C39:D39 C41:D41 C43:D43 C45:D45 C47:D47 C49:D49 C51:D51 C53:D53 C55:D55 C57:D57 C59:D59 C61:D61 D67:D65536 D65">
    <cfRule type="cellIs" dxfId="19" priority="3" stopIfTrue="1" operator="equal">
      <formula>"söndag"</formula>
    </cfRule>
    <cfRule type="cellIs" dxfId="18" priority="4" stopIfTrue="1" operator="notEqual">
      <formula>"SÖndag"</formula>
    </cfRule>
  </conditionalFormatting>
  <conditionalFormatting sqref="C6:D6 C64:D64 C62:D62 C8:D8 C10:D10 C12:D12 C14:D14 C16:D16 C18:D18 C20:D20 C22:D22 C24:D24 C26:D26 C28:D28 C30:D30 C32:D32 C34:D34 C36:D36 C38:D38 C40:D40 C42:D42 C44:D44 C46:D46 C48:D48 C50:D50 C52:D52 C54:D54 C56:D56 C58:D58 C60:D60 D66">
    <cfRule type="cellIs" dxfId="17" priority="5" stopIfTrue="1" operator="equal">
      <formula>"söndag"</formula>
    </cfRule>
  </conditionalFormatting>
  <conditionalFormatting sqref="B64 B62 B60 B58 B56 B54 B52 B50 B48 B46 B44 B42 B40 B38 B36 B34 B32 B30 B28 B26 B24 B22 B20 B18 B16 B14 B12 B10 B6 B8">
    <cfRule type="expression" dxfId="16" priority="6" stopIfTrue="1">
      <formula>IF(C8="måndag",TRUE)</formula>
    </cfRule>
  </conditionalFormatting>
  <conditionalFormatting sqref="E67">
    <cfRule type="cellIs" dxfId="15" priority="1" stopIfTrue="1" operator="equal">
      <formula>"söndag"</formula>
    </cfRule>
    <cfRule type="cellIs" dxfId="14" priority="2" stopIfTrue="1" operator="notEqual">
      <formula>"SÖndag"</formula>
    </cfRule>
  </conditionalFormatting>
  <pageMargins left="0.35433070866141736" right="0.27559055118110237" top="0.23622047244094491" bottom="0.23622047244094491" header="0.15748031496062992" footer="0.19685039370078741"/>
  <pageSetup paperSize="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sheetPr codeName="Blad13"/>
  <dimension ref="A1:M68"/>
  <sheetViews>
    <sheetView view="pageLayout" topLeftCell="A7" zoomScaleNormal="25" workbookViewId="0">
      <selection activeCell="A61" sqref="A61"/>
    </sheetView>
  </sheetViews>
  <sheetFormatPr defaultRowHeight="20.25"/>
  <cols>
    <col min="1" max="1" width="3.28515625" style="1" customWidth="1"/>
    <col min="2" max="2" width="5.42578125" style="5" customWidth="1"/>
    <col min="3" max="3" width="8.85546875" style="35" customWidth="1"/>
    <col min="4" max="4" width="4.7109375" style="35" customWidth="1"/>
    <col min="5" max="5" width="6.28515625" style="35" customWidth="1"/>
    <col min="6" max="6" width="0.140625" style="35" customWidth="1"/>
    <col min="7" max="7" width="35.7109375" style="71" customWidth="1"/>
    <col min="8" max="9" width="35.7109375" style="1" customWidth="1"/>
    <col min="10" max="10" width="1.7109375" style="1" customWidth="1"/>
    <col min="11" max="16384" width="9.140625" style="1"/>
  </cols>
  <sheetData>
    <row r="1" spans="1:13" ht="50.1" customHeight="1"/>
    <row r="2" spans="1:13" s="11" customFormat="1" ht="60.75" customHeight="1">
      <c r="A2" s="88" t="s">
        <v>383</v>
      </c>
      <c r="B2" s="89"/>
      <c r="C2" s="89"/>
      <c r="D2" s="89"/>
      <c r="E2" s="89"/>
      <c r="F2" s="89"/>
      <c r="G2" s="89"/>
      <c r="H2" s="89"/>
      <c r="I2" s="89"/>
      <c r="J2" s="89"/>
      <c r="L2" s="12"/>
    </row>
    <row r="3" spans="1:13" s="8" customFormat="1" ht="409.5" customHeight="1">
      <c r="A3" s="6"/>
      <c r="B3" s="102"/>
      <c r="C3" s="103"/>
      <c r="D3" s="103"/>
      <c r="E3" s="103"/>
      <c r="F3" s="103"/>
      <c r="G3" s="103"/>
      <c r="H3" s="103"/>
      <c r="I3" s="103"/>
      <c r="K3" s="7"/>
      <c r="M3" s="7"/>
    </row>
    <row r="4" spans="1:13" ht="48.75" customHeight="1" thickBot="1">
      <c r="B4" s="104"/>
      <c r="C4" s="104"/>
      <c r="D4" s="104"/>
      <c r="E4" s="104"/>
      <c r="F4" s="104"/>
      <c r="G4" s="104"/>
      <c r="H4" s="104"/>
      <c r="I4" s="104"/>
      <c r="J4" s="8"/>
    </row>
    <row r="5" spans="1:13" ht="24" customHeight="1" thickTop="1">
      <c r="B5" s="106" t="str">
        <f>A2</f>
        <v>Oktober</v>
      </c>
      <c r="C5" s="107"/>
      <c r="D5" s="107"/>
      <c r="E5" s="108"/>
      <c r="F5" s="26"/>
      <c r="G5" s="72"/>
      <c r="H5" s="2"/>
      <c r="I5" s="3"/>
    </row>
    <row r="6" spans="1:13" ht="9" customHeight="1">
      <c r="B6" s="99">
        <f>September!B64+1</f>
        <v>40452</v>
      </c>
      <c r="C6" s="36" t="str">
        <f>TEXT(B6, "dddd")</f>
        <v>fredag</v>
      </c>
      <c r="D6" s="27" t="str">
        <f>IF(C6="måndag","Vecka:"," ")</f>
        <v xml:space="preserve"> </v>
      </c>
      <c r="E6" s="28" t="str">
        <f>IF(C6="måndag",LOOKUP(B6,'Viktiga Datum'!A:H)," ")</f>
        <v xml:space="preserve"> </v>
      </c>
      <c r="F6" s="29"/>
      <c r="G6" s="96" t="str">
        <f>IF(LOOKUP(B6,'Viktiga Datum'!A:D)&lt;&gt;"",LOOKUP(B6,'Viktiga Datum'!A:D)," ")</f>
        <v xml:space="preserve"> </v>
      </c>
      <c r="H6" s="90"/>
      <c r="I6" s="92"/>
    </row>
    <row r="7" spans="1:13" ht="9" customHeight="1">
      <c r="B7" s="105"/>
      <c r="C7" s="30" t="str">
        <f>LOOKUP(B6,'Viktiga Datum'!A:C)</f>
        <v>Ragnar,Ragna</v>
      </c>
      <c r="D7" s="30"/>
      <c r="E7" s="82" t="str">
        <f>IF(LOOKUP(B6,'Viktiga Datum'!A:J)="JA","Flagga"," ")</f>
        <v xml:space="preserve"> </v>
      </c>
      <c r="F7" s="31"/>
      <c r="G7" s="97"/>
      <c r="H7" s="94"/>
      <c r="I7" s="95"/>
    </row>
    <row r="8" spans="1:13" ht="9" customHeight="1">
      <c r="B8" s="99">
        <f>B6+1</f>
        <v>40453</v>
      </c>
      <c r="C8" s="36" t="str">
        <f>TEXT(B8, "dddd")</f>
        <v>lördag</v>
      </c>
      <c r="D8" s="27" t="str">
        <f>IF(C8="måndag","Vecka:"," ")</f>
        <v xml:space="preserve"> </v>
      </c>
      <c r="E8" s="28" t="str">
        <f>IF(C8="måndag",LOOKUP(B8,'Viktiga Datum'!A:H)," ")</f>
        <v xml:space="preserve"> </v>
      </c>
      <c r="F8" s="29"/>
      <c r="G8" s="96" t="str">
        <f>IF(LOOKUP(B8,'Viktiga Datum'!A:D)&lt;&gt;"",LOOKUP(B8,'Viktiga Datum'!A:D)," ")</f>
        <v xml:space="preserve"> </v>
      </c>
      <c r="H8" s="90"/>
      <c r="I8" s="92"/>
    </row>
    <row r="9" spans="1:13" ht="9" customHeight="1">
      <c r="B9" s="105"/>
      <c r="C9" s="30" t="str">
        <f>LOOKUP(B8,'Viktiga Datum'!A:C)</f>
        <v>Ludvig,Love</v>
      </c>
      <c r="D9" s="30"/>
      <c r="E9" s="82" t="str">
        <f>IF(LOOKUP(B8,'Viktiga Datum'!A:J)="JA","Flagga"," ")</f>
        <v xml:space="preserve"> </v>
      </c>
      <c r="F9" s="31"/>
      <c r="G9" s="97"/>
      <c r="H9" s="94"/>
      <c r="I9" s="95"/>
    </row>
    <row r="10" spans="1:13" ht="9" customHeight="1">
      <c r="B10" s="99">
        <f>B8+1</f>
        <v>40454</v>
      </c>
      <c r="C10" s="36" t="str">
        <f>TEXT(B10, "dddd")</f>
        <v>söndag</v>
      </c>
      <c r="D10" s="27" t="str">
        <f>IF(C10="måndag","Vecka:"," ")</f>
        <v xml:space="preserve"> </v>
      </c>
      <c r="E10" s="28" t="str">
        <f>IF(C10="måndag",LOOKUP(B10,'Viktiga Datum'!A:H)," ")</f>
        <v xml:space="preserve"> </v>
      </c>
      <c r="F10" s="29"/>
      <c r="G10" s="96" t="str">
        <f>IF(LOOKUP(B10,'Viktiga Datum'!A:D)&lt;&gt;"",LOOKUP(B10,'Viktiga Datum'!A:D)," ")</f>
        <v xml:space="preserve"> </v>
      </c>
      <c r="H10" s="90"/>
      <c r="I10" s="92"/>
    </row>
    <row r="11" spans="1:13" ht="9" customHeight="1">
      <c r="B11" s="105"/>
      <c r="C11" s="30" t="str">
        <f>LOOKUP(B10,'Viktiga Datum'!A:C)</f>
        <v>Evald,Osvald</v>
      </c>
      <c r="D11" s="30"/>
      <c r="E11" s="82" t="str">
        <f>IF(LOOKUP(B10,'Viktiga Datum'!A:J)="JA","Flagga"," ")</f>
        <v xml:space="preserve"> </v>
      </c>
      <c r="F11" s="31"/>
      <c r="G11" s="97"/>
      <c r="H11" s="94"/>
      <c r="I11" s="95"/>
    </row>
    <row r="12" spans="1:13" ht="9" customHeight="1">
      <c r="B12" s="99">
        <f>B10+1</f>
        <v>40455</v>
      </c>
      <c r="C12" s="36" t="str">
        <f>TEXT(B12, "dddd")</f>
        <v>måndag</v>
      </c>
      <c r="D12" s="27" t="str">
        <f>IF(C12="måndag","Vecka:"," ")</f>
        <v>Vecka:</v>
      </c>
      <c r="E12" s="28">
        <f>IF(C12="måndag",LOOKUP(B12,'Viktiga Datum'!A:H)," ")</f>
        <v>40</v>
      </c>
      <c r="F12" s="29"/>
      <c r="G12" s="96" t="str">
        <f>IF(LOOKUP(B12,'Viktiga Datum'!A:D)&lt;&gt;"",LOOKUP(B12,'Viktiga Datum'!A:D)," ")</f>
        <v xml:space="preserve"> Internationella barndagen</v>
      </c>
      <c r="H12" s="90"/>
      <c r="I12" s="92"/>
    </row>
    <row r="13" spans="1:13" ht="9" customHeight="1">
      <c r="B13" s="105"/>
      <c r="C13" s="30" t="str">
        <f>LOOKUP(B12,'Viktiga Datum'!A:C)</f>
        <v>Frans,Frank</v>
      </c>
      <c r="D13" s="30"/>
      <c r="E13" s="82" t="str">
        <f>IF(LOOKUP(B12,'Viktiga Datum'!A:J)="JA","Flagga"," ")</f>
        <v xml:space="preserve"> </v>
      </c>
      <c r="F13" s="31"/>
      <c r="G13" s="97"/>
      <c r="H13" s="94"/>
      <c r="I13" s="95"/>
    </row>
    <row r="14" spans="1:13" ht="9" customHeight="1">
      <c r="B14" s="99">
        <f>B12+1</f>
        <v>40456</v>
      </c>
      <c r="C14" s="36" t="str">
        <f>TEXT(B14, "dddd")</f>
        <v>tisdag</v>
      </c>
      <c r="D14" s="27" t="str">
        <f>IF(C14="måndag","Vecka:"," ")</f>
        <v xml:space="preserve"> </v>
      </c>
      <c r="E14" s="28" t="str">
        <f>IF(C14="måndag",LOOKUP(B14,'Viktiga Datum'!A:H)," ")</f>
        <v xml:space="preserve"> </v>
      </c>
      <c r="F14" s="29"/>
      <c r="G14" s="96" t="str">
        <f>IF(LOOKUP(B14,'Viktiga Datum'!A:D)&lt;&gt;"",LOOKUP(B14,'Viktiga Datum'!A:D)," ")</f>
        <v xml:space="preserve"> </v>
      </c>
      <c r="H14" s="90"/>
      <c r="I14" s="92"/>
    </row>
    <row r="15" spans="1:13" ht="9" customHeight="1">
      <c r="B15" s="105"/>
      <c r="C15" s="30" t="str">
        <f>LOOKUP(B14,'Viktiga Datum'!A:C)</f>
        <v>Bror</v>
      </c>
      <c r="D15" s="30"/>
      <c r="E15" s="82" t="str">
        <f>IF(LOOKUP(B14,'Viktiga Datum'!A:J)="JA","Flagga"," ")</f>
        <v xml:space="preserve"> </v>
      </c>
      <c r="F15" s="31"/>
      <c r="G15" s="97"/>
      <c r="H15" s="94"/>
      <c r="I15" s="95"/>
    </row>
    <row r="16" spans="1:13" ht="9" customHeight="1">
      <c r="B16" s="99">
        <f>B14+1</f>
        <v>40457</v>
      </c>
      <c r="C16" s="36" t="str">
        <f>TEXT(B16, "dddd")</f>
        <v>onsdag</v>
      </c>
      <c r="D16" s="27" t="str">
        <f>IF(C16="måndag","Vecka:"," ")</f>
        <v xml:space="preserve"> </v>
      </c>
      <c r="E16" s="28" t="str">
        <f>IF(C16="måndag",LOOKUP(B16,'Viktiga Datum'!A:H)," ")</f>
        <v xml:space="preserve"> </v>
      </c>
      <c r="F16" s="29"/>
      <c r="G16" s="96" t="str">
        <f>IF(LOOKUP(B16,'Viktiga Datum'!A:D)&lt;&gt;"",LOOKUP(B16,'Viktiga Datum'!A:D)," ")</f>
        <v xml:space="preserve"> </v>
      </c>
      <c r="H16" s="90"/>
      <c r="I16" s="92"/>
    </row>
    <row r="17" spans="2:9" ht="9" customHeight="1">
      <c r="B17" s="105"/>
      <c r="C17" s="30" t="str">
        <f>LOOKUP(B16,'Viktiga Datum'!A:C)</f>
        <v>Jenny,Jennifer</v>
      </c>
      <c r="D17" s="30"/>
      <c r="E17" s="82" t="str">
        <f>IF(LOOKUP(B16,'Viktiga Datum'!A:J)="JA","Flagga"," ")</f>
        <v xml:space="preserve"> </v>
      </c>
      <c r="F17" s="31"/>
      <c r="G17" s="97"/>
      <c r="H17" s="94"/>
      <c r="I17" s="95"/>
    </row>
    <row r="18" spans="2:9" ht="9" customHeight="1">
      <c r="B18" s="99">
        <f>B16+1</f>
        <v>40458</v>
      </c>
      <c r="C18" s="36" t="str">
        <f>TEXT(B18, "dddd")</f>
        <v>torsdag</v>
      </c>
      <c r="D18" s="27" t="str">
        <f>IF(C18="måndag","Vecka:"," ")</f>
        <v xml:space="preserve"> </v>
      </c>
      <c r="E18" s="28" t="str">
        <f>IF(C18="måndag",LOOKUP(B18,'Viktiga Datum'!A:H)," ")</f>
        <v xml:space="preserve"> </v>
      </c>
      <c r="F18" s="29"/>
      <c r="G18" s="96" t="str">
        <f>IF(LOOKUP(B18,'Viktiga Datum'!A:D)&lt;&gt;"",LOOKUP(B18,'Viktiga Datum'!A:D)," ")</f>
        <v xml:space="preserve"> </v>
      </c>
      <c r="H18" s="90"/>
      <c r="I18" s="92"/>
    </row>
    <row r="19" spans="2:9" ht="9" customHeight="1">
      <c r="B19" s="105"/>
      <c r="C19" s="30" t="str">
        <f>LOOKUP(B18,'Viktiga Datum'!A:C)</f>
        <v>Birgitta,Britta</v>
      </c>
      <c r="D19" s="30"/>
      <c r="E19" s="82" t="str">
        <f>IF(LOOKUP(B18,'Viktiga Datum'!A:J)="JA","Flagga"," ")</f>
        <v xml:space="preserve"> </v>
      </c>
      <c r="F19" s="31"/>
      <c r="G19" s="97"/>
      <c r="H19" s="94"/>
      <c r="I19" s="95"/>
    </row>
    <row r="20" spans="2:9" ht="9" customHeight="1">
      <c r="B20" s="99">
        <f>B18+1</f>
        <v>40459</v>
      </c>
      <c r="C20" s="36" t="str">
        <f>TEXT(B20, "dddd")</f>
        <v>fredag</v>
      </c>
      <c r="D20" s="27" t="str">
        <f>IF(C20="måndag","Vecka:"," ")</f>
        <v xml:space="preserve"> </v>
      </c>
      <c r="E20" s="28" t="str">
        <f>IF(C20="måndag",LOOKUP(B20,'Viktiga Datum'!A:H)," ")</f>
        <v xml:space="preserve"> </v>
      </c>
      <c r="F20" s="29"/>
      <c r="G20" s="96" t="str">
        <f>IF(LOOKUP(B20,'Viktiga Datum'!A:D)&lt;&gt;"",LOOKUP(B20,'Viktiga Datum'!A:D)," ")</f>
        <v xml:space="preserve"> </v>
      </c>
      <c r="H20" s="90"/>
      <c r="I20" s="92"/>
    </row>
    <row r="21" spans="2:9" ht="9" customHeight="1">
      <c r="B21" s="105"/>
      <c r="C21" s="30" t="str">
        <f>LOOKUP(B20,'Viktiga Datum'!A:C)</f>
        <v>Nils</v>
      </c>
      <c r="D21" s="30"/>
      <c r="E21" s="82" t="str">
        <f>IF(LOOKUP(B20,'Viktiga Datum'!A:J)="JA","Flagga"," ")</f>
        <v xml:space="preserve"> </v>
      </c>
      <c r="F21" s="31"/>
      <c r="G21" s="97"/>
      <c r="H21" s="94"/>
      <c r="I21" s="95"/>
    </row>
    <row r="22" spans="2:9" ht="9" customHeight="1">
      <c r="B22" s="99">
        <f>B20+1</f>
        <v>40460</v>
      </c>
      <c r="C22" s="36" t="str">
        <f>TEXT(B22, "dddd")</f>
        <v>lördag</v>
      </c>
      <c r="D22" s="27" t="str">
        <f>IF(C22="måndag","Vecka:"," ")</f>
        <v xml:space="preserve"> </v>
      </c>
      <c r="E22" s="28" t="str">
        <f>IF(C22="måndag",LOOKUP(B22,'Viktiga Datum'!A:H)," ")</f>
        <v xml:space="preserve"> </v>
      </c>
      <c r="F22" s="29"/>
      <c r="G22" s="96" t="str">
        <f>IF(LOOKUP(B22,'Viktiga Datum'!A:D)&lt;&gt;"",LOOKUP(B22,'Viktiga Datum'!A:D)," ")</f>
        <v xml:space="preserve"> </v>
      </c>
      <c r="H22" s="90"/>
      <c r="I22" s="92"/>
    </row>
    <row r="23" spans="2:9" ht="9" customHeight="1">
      <c r="B23" s="105"/>
      <c r="C23" s="30" t="str">
        <f>LOOKUP(B22,'Viktiga Datum'!A:C)</f>
        <v>Ingrid,Inger</v>
      </c>
      <c r="D23" s="30"/>
      <c r="E23" s="82" t="str">
        <f>IF(LOOKUP(B22,'Viktiga Datum'!A:J)="JA","Flagga"," ")</f>
        <v xml:space="preserve"> </v>
      </c>
      <c r="F23" s="31"/>
      <c r="G23" s="97"/>
      <c r="H23" s="94"/>
      <c r="I23" s="95"/>
    </row>
    <row r="24" spans="2:9" ht="9" customHeight="1">
      <c r="B24" s="99">
        <f>B22+1</f>
        <v>40461</v>
      </c>
      <c r="C24" s="36" t="str">
        <f>TEXT(B24, "dddd")</f>
        <v>söndag</v>
      </c>
      <c r="D24" s="27" t="str">
        <f>IF(C24="måndag","Vecka:"," ")</f>
        <v xml:space="preserve"> </v>
      </c>
      <c r="E24" s="28" t="str">
        <f>IF(C24="måndag",LOOKUP(B24,'Viktiga Datum'!A:H)," ")</f>
        <v xml:space="preserve"> </v>
      </c>
      <c r="F24" s="29"/>
      <c r="G24" s="96" t="str">
        <f>IF(LOOKUP(B24,'Viktiga Datum'!A:D)&lt;&gt;"",LOOKUP(B24,'Viktiga Datum'!A:D)," ")</f>
        <v>Tacksägelsedagen</v>
      </c>
      <c r="H24" s="90"/>
      <c r="I24" s="92"/>
    </row>
    <row r="25" spans="2:9" ht="9" customHeight="1">
      <c r="B25" s="105"/>
      <c r="C25" s="30" t="str">
        <f>LOOKUP(B24,'Viktiga Datum'!A:C)</f>
        <v>Harry,Harriet</v>
      </c>
      <c r="D25" s="30"/>
      <c r="E25" s="82" t="str">
        <f>IF(LOOKUP(B24,'Viktiga Datum'!A:J)="JA","Flagga"," ")</f>
        <v xml:space="preserve"> </v>
      </c>
      <c r="F25" s="31"/>
      <c r="G25" s="97"/>
      <c r="H25" s="94"/>
      <c r="I25" s="95"/>
    </row>
    <row r="26" spans="2:9" ht="9" customHeight="1">
      <c r="B26" s="99">
        <f>B24+1</f>
        <v>40462</v>
      </c>
      <c r="C26" s="36" t="str">
        <f>TEXT(B26, "dddd")</f>
        <v>måndag</v>
      </c>
      <c r="D26" s="27" t="str">
        <f>IF(C26="måndag","Vecka:"," ")</f>
        <v>Vecka:</v>
      </c>
      <c r="E26" s="28">
        <f>IF(C26="måndag",LOOKUP(B26,'Viktiga Datum'!A:H)," ")</f>
        <v>41</v>
      </c>
      <c r="F26" s="29"/>
      <c r="G26" s="96" t="str">
        <f>IF(LOOKUP(B26,'Viktiga Datum'!A:D)&lt;&gt;"",LOOKUP(B26,'Viktiga Datum'!A:D)," ")</f>
        <v xml:space="preserve"> </v>
      </c>
      <c r="H26" s="90"/>
      <c r="I26" s="92"/>
    </row>
    <row r="27" spans="2:9" ht="9" customHeight="1">
      <c r="B27" s="105"/>
      <c r="C27" s="30" t="str">
        <f>LOOKUP(B26,'Viktiga Datum'!A:C)</f>
        <v>Erling,Jarl</v>
      </c>
      <c r="D27" s="30"/>
      <c r="E27" s="82" t="str">
        <f>IF(LOOKUP(B26,'Viktiga Datum'!A:J)="JA","Flagga"," ")</f>
        <v xml:space="preserve"> </v>
      </c>
      <c r="F27" s="31"/>
      <c r="G27" s="97"/>
      <c r="H27" s="94"/>
      <c r="I27" s="95"/>
    </row>
    <row r="28" spans="2:9" ht="9" customHeight="1">
      <c r="B28" s="99">
        <f>B26+1</f>
        <v>40463</v>
      </c>
      <c r="C28" s="36" t="str">
        <f>TEXT(B28, "dddd")</f>
        <v>tisdag</v>
      </c>
      <c r="D28" s="27" t="str">
        <f>IF(C28="måndag","Vecka:"," ")</f>
        <v xml:space="preserve"> </v>
      </c>
      <c r="E28" s="28" t="str">
        <f>IF(C28="måndag",LOOKUP(B28,'Viktiga Datum'!A:H)," ")</f>
        <v xml:space="preserve"> </v>
      </c>
      <c r="F28" s="29"/>
      <c r="G28" s="96" t="str">
        <f>IF(LOOKUP(B28,'Viktiga Datum'!A:D)&lt;&gt;"",LOOKUP(B28,'Viktiga Datum'!A:D)," ")</f>
        <v xml:space="preserve"> </v>
      </c>
      <c r="H28" s="90"/>
      <c r="I28" s="92"/>
    </row>
    <row r="29" spans="2:9" ht="9" customHeight="1">
      <c r="B29" s="105"/>
      <c r="C29" s="30" t="str">
        <f>LOOKUP(B28,'Viktiga Datum'!A:C)</f>
        <v>Valfrid,Manfred</v>
      </c>
      <c r="D29" s="30"/>
      <c r="E29" s="82" t="str">
        <f>IF(LOOKUP(B28,'Viktiga Datum'!A:J)="JA","Flagga"," ")</f>
        <v xml:space="preserve"> </v>
      </c>
      <c r="F29" s="31"/>
      <c r="G29" s="97"/>
      <c r="H29" s="94"/>
      <c r="I29" s="95"/>
    </row>
    <row r="30" spans="2:9" ht="9" customHeight="1">
      <c r="B30" s="99">
        <f>B28+1</f>
        <v>40464</v>
      </c>
      <c r="C30" s="36" t="str">
        <f>TEXT(B30, "dddd")</f>
        <v>onsdag</v>
      </c>
      <c r="D30" s="27" t="str">
        <f>IF(C30="måndag","Vecka:"," ")</f>
        <v xml:space="preserve"> </v>
      </c>
      <c r="E30" s="28" t="str">
        <f>IF(C30="måndag",LOOKUP(B30,'Viktiga Datum'!A:H)," ")</f>
        <v xml:space="preserve"> </v>
      </c>
      <c r="F30" s="29"/>
      <c r="G30" s="96" t="str">
        <f>IF(LOOKUP(B30,'Viktiga Datum'!A:D)&lt;&gt;"",LOOKUP(B30,'Viktiga Datum'!A:D)," ")</f>
        <v xml:space="preserve"> </v>
      </c>
      <c r="H30" s="90"/>
      <c r="I30" s="92"/>
    </row>
    <row r="31" spans="2:9" ht="9" customHeight="1">
      <c r="B31" s="105"/>
      <c r="C31" s="30" t="str">
        <f>LOOKUP(B30,'Viktiga Datum'!A:C)</f>
        <v>Berit,Birgit</v>
      </c>
      <c r="D31" s="30"/>
      <c r="E31" s="82" t="str">
        <f>IF(LOOKUP(B30,'Viktiga Datum'!A:J)="JA","Flagga"," ")</f>
        <v xml:space="preserve"> </v>
      </c>
      <c r="F31" s="31"/>
      <c r="G31" s="97"/>
      <c r="H31" s="94"/>
      <c r="I31" s="95"/>
    </row>
    <row r="32" spans="2:9" ht="9" customHeight="1">
      <c r="B32" s="99">
        <f>B30+1</f>
        <v>40465</v>
      </c>
      <c r="C32" s="36" t="str">
        <f>TEXT(B32, "dddd")</f>
        <v>torsdag</v>
      </c>
      <c r="D32" s="27" t="str">
        <f>IF(C32="måndag","Vecka:"," ")</f>
        <v xml:space="preserve"> </v>
      </c>
      <c r="E32" s="28" t="str">
        <f>IF(C32="måndag",LOOKUP(B32,'Viktiga Datum'!A:H)," ")</f>
        <v xml:space="preserve"> </v>
      </c>
      <c r="F32" s="29"/>
      <c r="G32" s="96" t="str">
        <f>IF(LOOKUP(B32,'Viktiga Datum'!A:D)&lt;&gt;"",LOOKUP(B32,'Viktiga Datum'!A:D)," ")</f>
        <v xml:space="preserve"> </v>
      </c>
      <c r="H32" s="90"/>
      <c r="I32" s="92"/>
    </row>
    <row r="33" spans="2:9" ht="9" customHeight="1">
      <c r="B33" s="105"/>
      <c r="C33" s="30" t="str">
        <f>LOOKUP(B32,'Viktiga Datum'!A:C)</f>
        <v>Stellan</v>
      </c>
      <c r="D33" s="30"/>
      <c r="E33" s="82" t="str">
        <f>IF(LOOKUP(B32,'Viktiga Datum'!A:J)="JA","Flagga"," ")</f>
        <v xml:space="preserve"> </v>
      </c>
      <c r="F33" s="31"/>
      <c r="G33" s="97"/>
      <c r="H33" s="94"/>
      <c r="I33" s="95"/>
    </row>
    <row r="34" spans="2:9" ht="9" customHeight="1">
      <c r="B34" s="99">
        <f>B32+1</f>
        <v>40466</v>
      </c>
      <c r="C34" s="36" t="str">
        <f>TEXT(B34, "dddd")</f>
        <v>fredag</v>
      </c>
      <c r="D34" s="27" t="str">
        <f>IF(C34="måndag","Vecka:"," ")</f>
        <v xml:space="preserve"> </v>
      </c>
      <c r="E34" s="28" t="str">
        <f>IF(C34="måndag",LOOKUP(B34,'Viktiga Datum'!A:H)," ")</f>
        <v xml:space="preserve"> </v>
      </c>
      <c r="F34" s="29"/>
      <c r="G34" s="96" t="str">
        <f>IF(LOOKUP(B34,'Viktiga Datum'!A:D)&lt;&gt;"",LOOKUP(B34,'Viktiga Datum'!A:D)," ")</f>
        <v xml:space="preserve"> </v>
      </c>
      <c r="H34" s="90"/>
      <c r="I34" s="92"/>
    </row>
    <row r="35" spans="2:9" ht="9" customHeight="1">
      <c r="B35" s="105"/>
      <c r="C35" s="30" t="str">
        <f>LOOKUP(B34,'Viktiga Datum'!A:C)</f>
        <v>Hedvig,Hillevi</v>
      </c>
      <c r="D35" s="30"/>
      <c r="E35" s="82" t="str">
        <f>IF(LOOKUP(B34,'Viktiga Datum'!A:J)="JA","Flagga"," ")</f>
        <v xml:space="preserve"> </v>
      </c>
      <c r="F35" s="31"/>
      <c r="G35" s="97"/>
      <c r="H35" s="94"/>
      <c r="I35" s="95"/>
    </row>
    <row r="36" spans="2:9" ht="9" customHeight="1">
      <c r="B36" s="99">
        <f>B34+1</f>
        <v>40467</v>
      </c>
      <c r="C36" s="36" t="str">
        <f>TEXT(B36, "dddd")</f>
        <v>lördag</v>
      </c>
      <c r="D36" s="27" t="str">
        <f>IF(C36="måndag","Vecka:"," ")</f>
        <v xml:space="preserve"> </v>
      </c>
      <c r="E36" s="28" t="str">
        <f>IF(C36="måndag",LOOKUP(B36,'Viktiga Datum'!A:H)," ")</f>
        <v xml:space="preserve"> </v>
      </c>
      <c r="F36" s="29"/>
      <c r="G36" s="96" t="str">
        <f>IF(LOOKUP(B36,'Viktiga Datum'!A:D)&lt;&gt;"",LOOKUP(B36,'Viktiga Datum'!A:D)," ")</f>
        <v xml:space="preserve"> </v>
      </c>
      <c r="H36" s="90"/>
      <c r="I36" s="92"/>
    </row>
    <row r="37" spans="2:9" ht="9" customHeight="1">
      <c r="B37" s="105"/>
      <c r="C37" s="30" t="str">
        <f>LOOKUP(B36,'Viktiga Datum'!A:C)</f>
        <v>Finn</v>
      </c>
      <c r="D37" s="30"/>
      <c r="E37" s="82" t="str">
        <f>IF(LOOKUP(B36,'Viktiga Datum'!A:J)="JA","Flagga"," ")</f>
        <v xml:space="preserve"> </v>
      </c>
      <c r="F37" s="31"/>
      <c r="G37" s="97"/>
      <c r="H37" s="94"/>
      <c r="I37" s="95"/>
    </row>
    <row r="38" spans="2:9" ht="9" customHeight="1">
      <c r="B38" s="99">
        <f>B36+1</f>
        <v>40468</v>
      </c>
      <c r="C38" s="36" t="str">
        <f>TEXT(B38, "dddd")</f>
        <v>söndag</v>
      </c>
      <c r="D38" s="27" t="str">
        <f>IF(C38="måndag","Vecka:"," ")</f>
        <v xml:space="preserve"> </v>
      </c>
      <c r="E38" s="28" t="str">
        <f>IF(C38="måndag",LOOKUP(B38,'Viktiga Datum'!A:H)," ")</f>
        <v xml:space="preserve"> </v>
      </c>
      <c r="F38" s="29"/>
      <c r="G38" s="96" t="str">
        <f>IF(LOOKUP(B38,'Viktiga Datum'!A:D)&lt;&gt;"",LOOKUP(B38,'Viktiga Datum'!A:D)," ")</f>
        <v xml:space="preserve"> </v>
      </c>
      <c r="H38" s="90"/>
      <c r="I38" s="92"/>
    </row>
    <row r="39" spans="2:9" ht="9" customHeight="1">
      <c r="B39" s="105"/>
      <c r="C39" s="30" t="str">
        <f>LOOKUP(B38,'Viktiga Datum'!A:C)</f>
        <v>Antonia,Toini</v>
      </c>
      <c r="D39" s="30"/>
      <c r="E39" s="82" t="str">
        <f>IF(LOOKUP(B38,'Viktiga Datum'!A:J)="JA","Flagga"," ")</f>
        <v xml:space="preserve"> </v>
      </c>
      <c r="F39" s="31"/>
      <c r="G39" s="97"/>
      <c r="H39" s="94"/>
      <c r="I39" s="95"/>
    </row>
    <row r="40" spans="2:9" ht="9" customHeight="1">
      <c r="B40" s="99">
        <f>B38+1</f>
        <v>40469</v>
      </c>
      <c r="C40" s="36" t="str">
        <f>TEXT(B40, "dddd")</f>
        <v>måndag</v>
      </c>
      <c r="D40" s="27" t="str">
        <f>IF(C40="måndag","Vecka:"," ")</f>
        <v>Vecka:</v>
      </c>
      <c r="E40" s="28">
        <f>IF(C40="måndag",LOOKUP(B40,'Viktiga Datum'!A:H)," ")</f>
        <v>42</v>
      </c>
      <c r="F40" s="29"/>
      <c r="G40" s="96" t="str">
        <f>IF(LOOKUP(B40,'Viktiga Datum'!A:D)&lt;&gt;"",LOOKUP(B40,'Viktiga Datum'!A:D)," ")</f>
        <v xml:space="preserve"> </v>
      </c>
      <c r="H40" s="90"/>
      <c r="I40" s="92"/>
    </row>
    <row r="41" spans="2:9" ht="9" customHeight="1">
      <c r="B41" s="105"/>
      <c r="C41" s="30" t="str">
        <f>LOOKUP(B40,'Viktiga Datum'!A:C)</f>
        <v>Lukas</v>
      </c>
      <c r="D41" s="30"/>
      <c r="E41" s="82" t="str">
        <f>IF(LOOKUP(B40,'Viktiga Datum'!A:J)="JA","Flagga"," ")</f>
        <v xml:space="preserve"> </v>
      </c>
      <c r="F41" s="31"/>
      <c r="G41" s="97"/>
      <c r="H41" s="94"/>
      <c r="I41" s="95"/>
    </row>
    <row r="42" spans="2:9" ht="9" customHeight="1">
      <c r="B42" s="99">
        <f>B40+1</f>
        <v>40470</v>
      </c>
      <c r="C42" s="36" t="str">
        <f>TEXT(B42, "dddd")</f>
        <v>tisdag</v>
      </c>
      <c r="D42" s="27" t="str">
        <f>IF(C42="måndag","Vecka:"," ")</f>
        <v xml:space="preserve"> </v>
      </c>
      <c r="E42" s="28" t="str">
        <f>IF(C42="måndag",LOOKUP(B42,'Viktiga Datum'!A:H)," ")</f>
        <v xml:space="preserve"> </v>
      </c>
      <c r="F42" s="29"/>
      <c r="G42" s="96" t="str">
        <f>IF(LOOKUP(B42,'Viktiga Datum'!A:D)&lt;&gt;"",LOOKUP(B42,'Viktiga Datum'!A:D)," ")</f>
        <v xml:space="preserve"> </v>
      </c>
      <c r="H42" s="90"/>
      <c r="I42" s="92"/>
    </row>
    <row r="43" spans="2:9" ht="9" customHeight="1">
      <c r="B43" s="105"/>
      <c r="C43" s="30" t="str">
        <f>LOOKUP(B42,'Viktiga Datum'!A:C)</f>
        <v>Tore,Tor</v>
      </c>
      <c r="D43" s="30"/>
      <c r="E43" s="82" t="str">
        <f>IF(LOOKUP(B42,'Viktiga Datum'!A:J)="JA","Flagga"," ")</f>
        <v xml:space="preserve"> </v>
      </c>
      <c r="F43" s="31"/>
      <c r="G43" s="97"/>
      <c r="H43" s="94"/>
      <c r="I43" s="95"/>
    </row>
    <row r="44" spans="2:9" ht="9" customHeight="1">
      <c r="B44" s="99">
        <f>B42+1</f>
        <v>40471</v>
      </c>
      <c r="C44" s="36" t="str">
        <f>TEXT(B44, "dddd")</f>
        <v>onsdag</v>
      </c>
      <c r="D44" s="27" t="str">
        <f>IF(C44="måndag","Vecka:"," ")</f>
        <v xml:space="preserve"> </v>
      </c>
      <c r="E44" s="28" t="str">
        <f>IF(C44="måndag",LOOKUP(B44,'Viktiga Datum'!A:H)," ")</f>
        <v xml:space="preserve"> </v>
      </c>
      <c r="F44" s="29"/>
      <c r="G44" s="96" t="str">
        <f>IF(LOOKUP(B44,'Viktiga Datum'!A:D)&lt;&gt;"",LOOKUP(B44,'Viktiga Datum'!A:D)," ")</f>
        <v xml:space="preserve"> </v>
      </c>
      <c r="H44" s="90"/>
      <c r="I44" s="92"/>
    </row>
    <row r="45" spans="2:9" ht="9" customHeight="1">
      <c r="B45" s="105"/>
      <c r="C45" s="30" t="str">
        <f>LOOKUP(B44,'Viktiga Datum'!A:C)</f>
        <v>Sibylla</v>
      </c>
      <c r="D45" s="30"/>
      <c r="E45" s="82" t="str">
        <f>IF(LOOKUP(B44,'Viktiga Datum'!A:J)="JA","Flagga"," ")</f>
        <v xml:space="preserve"> </v>
      </c>
      <c r="F45" s="31"/>
      <c r="G45" s="97"/>
      <c r="H45" s="94"/>
      <c r="I45" s="95"/>
    </row>
    <row r="46" spans="2:9" ht="9" customHeight="1">
      <c r="B46" s="99">
        <f>B44+1</f>
        <v>40472</v>
      </c>
      <c r="C46" s="36" t="str">
        <f>TEXT(B46, "dddd")</f>
        <v>torsdag</v>
      </c>
      <c r="D46" s="27" t="str">
        <f>IF(C46="måndag","Vecka:"," ")</f>
        <v xml:space="preserve"> </v>
      </c>
      <c r="E46" s="28" t="str">
        <f>IF(C46="måndag",LOOKUP(B46,'Viktiga Datum'!A:H)," ")</f>
        <v xml:space="preserve"> </v>
      </c>
      <c r="F46" s="29"/>
      <c r="G46" s="96" t="str">
        <f>IF(LOOKUP(B46,'Viktiga Datum'!A:D)&lt;&gt;"",LOOKUP(B46,'Viktiga Datum'!A:D)," ")</f>
        <v xml:space="preserve"> </v>
      </c>
      <c r="H46" s="90"/>
      <c r="I46" s="92"/>
    </row>
    <row r="47" spans="2:9" ht="9" customHeight="1">
      <c r="B47" s="105"/>
      <c r="C47" s="30" t="str">
        <f>LOOKUP(B46,'Viktiga Datum'!A:C)</f>
        <v>Ursula,Yrsa</v>
      </c>
      <c r="D47" s="30"/>
      <c r="E47" s="82" t="str">
        <f>IF(LOOKUP(B46,'Viktiga Datum'!A:J)="JA","Flagga"," ")</f>
        <v xml:space="preserve"> </v>
      </c>
      <c r="F47" s="31"/>
      <c r="G47" s="97"/>
      <c r="H47" s="94"/>
      <c r="I47" s="95"/>
    </row>
    <row r="48" spans="2:9" ht="9" customHeight="1">
      <c r="B48" s="99">
        <f>B46+1</f>
        <v>40473</v>
      </c>
      <c r="C48" s="36" t="str">
        <f>TEXT(B48, "dddd")</f>
        <v>fredag</v>
      </c>
      <c r="D48" s="27" t="str">
        <f>IF(C48="måndag","Vecka:"," ")</f>
        <v xml:space="preserve"> </v>
      </c>
      <c r="E48" s="28" t="str">
        <f>IF(C48="måndag",LOOKUP(B48,'Viktiga Datum'!A:H)," ")</f>
        <v xml:space="preserve"> </v>
      </c>
      <c r="F48" s="29"/>
      <c r="G48" s="96" t="str">
        <f>IF(LOOKUP(B48,'Viktiga Datum'!A:D)&lt;&gt;"",LOOKUP(B48,'Viktiga Datum'!A:D)," ")</f>
        <v xml:space="preserve"> </v>
      </c>
      <c r="H48" s="90"/>
      <c r="I48" s="92"/>
    </row>
    <row r="49" spans="2:9" ht="9" customHeight="1">
      <c r="B49" s="105"/>
      <c r="C49" s="30" t="str">
        <f>LOOKUP(B48,'Viktiga Datum'!A:C)</f>
        <v>Marika,Marita</v>
      </c>
      <c r="D49" s="30"/>
      <c r="E49" s="82" t="str">
        <f>IF(LOOKUP(B48,'Viktiga Datum'!A:J)="JA","Flagga"," ")</f>
        <v xml:space="preserve"> </v>
      </c>
      <c r="F49" s="31"/>
      <c r="G49" s="97"/>
      <c r="H49" s="94"/>
      <c r="I49" s="95"/>
    </row>
    <row r="50" spans="2:9" ht="9" customHeight="1">
      <c r="B50" s="99">
        <f>B48+1</f>
        <v>40474</v>
      </c>
      <c r="C50" s="36" t="str">
        <f>TEXT(B50, "dddd")</f>
        <v>lördag</v>
      </c>
      <c r="D50" s="27" t="str">
        <f>IF(C50="måndag","Vecka:"," ")</f>
        <v xml:space="preserve"> </v>
      </c>
      <c r="E50" s="28" t="str">
        <f>IF(C50="måndag",LOOKUP(B50,'Viktiga Datum'!A:H)," ")</f>
        <v xml:space="preserve"> </v>
      </c>
      <c r="F50" s="29"/>
      <c r="G50" s="96" t="str">
        <f>IF(LOOKUP(B50,'Viktiga Datum'!A:D)&lt;&gt;"",LOOKUP(B50,'Viktiga Datum'!A:D)," ")</f>
        <v xml:space="preserve"> </v>
      </c>
      <c r="H50" s="90"/>
      <c r="I50" s="92"/>
    </row>
    <row r="51" spans="2:9" ht="9" customHeight="1">
      <c r="B51" s="105"/>
      <c r="C51" s="30" t="str">
        <f>LOOKUP(B50,'Viktiga Datum'!A:C)</f>
        <v>Severin,Sören</v>
      </c>
      <c r="D51" s="32"/>
      <c r="E51" s="82" t="str">
        <f>IF(LOOKUP(B50,'Viktiga Datum'!A:J)="JA","Flagga"," ")</f>
        <v xml:space="preserve"> </v>
      </c>
      <c r="F51" s="31"/>
      <c r="G51" s="97"/>
      <c r="H51" s="94"/>
      <c r="I51" s="95"/>
    </row>
    <row r="52" spans="2:9" ht="9" customHeight="1">
      <c r="B52" s="99">
        <f>B50+1</f>
        <v>40475</v>
      </c>
      <c r="C52" s="36" t="str">
        <f>TEXT(B52, "dddd")</f>
        <v>söndag</v>
      </c>
      <c r="D52" s="27" t="str">
        <f>IF(C52="måndag","Vecka:"," ")</f>
        <v xml:space="preserve"> </v>
      </c>
      <c r="E52" s="28" t="str">
        <f>IF(C52="måndag",LOOKUP(B52,'Viktiga Datum'!A:H)," ")</f>
        <v xml:space="preserve"> </v>
      </c>
      <c r="F52" s="29"/>
      <c r="G52" s="96" t="str">
        <f>IF(LOOKUP(B52,'Viktiga Datum'!A:D)&lt;&gt;"",LOOKUP(B52,'Viktiga Datum'!A:D)," ")</f>
        <v>FN-Dagen.</v>
      </c>
      <c r="H52" s="90"/>
      <c r="I52" s="92"/>
    </row>
    <row r="53" spans="2:9" ht="9" customHeight="1">
      <c r="B53" s="105"/>
      <c r="C53" s="30" t="str">
        <f>LOOKUP(B52,'Viktiga Datum'!A:C)</f>
        <v>Evert,Eilert</v>
      </c>
      <c r="D53" s="32"/>
      <c r="E53" s="82" t="str">
        <f>IF(LOOKUP(B52,'Viktiga Datum'!A:J)="JA","Flagga"," ")</f>
        <v>Flagga</v>
      </c>
      <c r="F53" s="31"/>
      <c r="G53" s="97"/>
      <c r="H53" s="94"/>
      <c r="I53" s="95"/>
    </row>
    <row r="54" spans="2:9" ht="9" customHeight="1">
      <c r="B54" s="99">
        <f>B52+1</f>
        <v>40476</v>
      </c>
      <c r="C54" s="36" t="str">
        <f>TEXT(B54, "dddd")</f>
        <v>måndag</v>
      </c>
      <c r="D54" s="27" t="str">
        <f>IF(C54="måndag","Vecka:"," ")</f>
        <v>Vecka:</v>
      </c>
      <c r="E54" s="28">
        <f>IF(C54="måndag",LOOKUP(B54,'Viktiga Datum'!A:H)," ")</f>
        <v>43</v>
      </c>
      <c r="F54" s="29"/>
      <c r="G54" s="96" t="str">
        <f>IF(LOOKUP(B54,'Viktiga Datum'!A:D)&lt;&gt;"",LOOKUP(B54,'Viktiga Datum'!A:D)," ")</f>
        <v xml:space="preserve"> </v>
      </c>
      <c r="H54" s="90"/>
      <c r="I54" s="92"/>
    </row>
    <row r="55" spans="2:9" ht="9" customHeight="1">
      <c r="B55" s="105"/>
      <c r="C55" s="30" t="str">
        <f>LOOKUP(B54,'Viktiga Datum'!A:C)</f>
        <v>Inga,Ingalill</v>
      </c>
      <c r="D55" s="32"/>
      <c r="E55" s="82" t="str">
        <f>IF(LOOKUP(B54,'Viktiga Datum'!A:J)="JA","Flagga"," ")</f>
        <v xml:space="preserve"> </v>
      </c>
      <c r="F55" s="31"/>
      <c r="G55" s="97"/>
      <c r="H55" s="94"/>
      <c r="I55" s="95"/>
    </row>
    <row r="56" spans="2:9" ht="9" customHeight="1">
      <c r="B56" s="99">
        <f>B54+1</f>
        <v>40477</v>
      </c>
      <c r="C56" s="36" t="str">
        <f>TEXT(B56, "dddd")</f>
        <v>tisdag</v>
      </c>
      <c r="D56" s="27" t="str">
        <f>IF(C56="måndag","Vecka:"," ")</f>
        <v xml:space="preserve"> </v>
      </c>
      <c r="E56" s="28" t="str">
        <f>IF(C56="måndag",LOOKUP(B56,'Viktiga Datum'!A:H)," ")</f>
        <v xml:space="preserve"> </v>
      </c>
      <c r="F56" s="29"/>
      <c r="G56" s="96" t="str">
        <f>IF(LOOKUP(B56,'Viktiga Datum'!A:D)&lt;&gt;"",LOOKUP(B56,'Viktiga Datum'!A:D)," ")</f>
        <v xml:space="preserve"> </v>
      </c>
      <c r="H56" s="90"/>
      <c r="I56" s="92"/>
    </row>
    <row r="57" spans="2:9" ht="9" customHeight="1">
      <c r="B57" s="105"/>
      <c r="C57" s="30" t="str">
        <f>LOOKUP(B56,'Viktiga Datum'!A:C)</f>
        <v>Amanda,Rasmus</v>
      </c>
      <c r="D57" s="32"/>
      <c r="E57" s="82" t="str">
        <f>IF(LOOKUP(B56,'Viktiga Datum'!A:J)="JA","Flagga"," ")</f>
        <v xml:space="preserve"> </v>
      </c>
      <c r="F57" s="31"/>
      <c r="G57" s="97"/>
      <c r="H57" s="94"/>
      <c r="I57" s="95"/>
    </row>
    <row r="58" spans="2:9" ht="9" customHeight="1">
      <c r="B58" s="99">
        <f>B56+1</f>
        <v>40478</v>
      </c>
      <c r="C58" s="36" t="str">
        <f>TEXT(B58, "dddd")</f>
        <v>onsdag</v>
      </c>
      <c r="D58" s="27" t="str">
        <f>IF(C58="måndag","Vecka:"," ")</f>
        <v xml:space="preserve"> </v>
      </c>
      <c r="E58" s="28" t="str">
        <f>IF(C58="måndag",LOOKUP(B58,'Viktiga Datum'!A:H)," ")</f>
        <v xml:space="preserve"> </v>
      </c>
      <c r="F58" s="29"/>
      <c r="G58" s="96" t="str">
        <f>IF(LOOKUP(B58,'Viktiga Datum'!A:D)&lt;&gt;"",LOOKUP(B58,'Viktiga Datum'!A:D)," ")</f>
        <v xml:space="preserve"> </v>
      </c>
      <c r="H58" s="90"/>
      <c r="I58" s="92"/>
    </row>
    <row r="59" spans="2:9" ht="9" customHeight="1">
      <c r="B59" s="105"/>
      <c r="C59" s="30" t="str">
        <f>LOOKUP(B58,'Viktiga Datum'!A:C)</f>
        <v>Sabina</v>
      </c>
      <c r="D59" s="32"/>
      <c r="E59" s="82" t="str">
        <f>IF(LOOKUP(B58,'Viktiga Datum'!A:J)="JA","Flagga"," ")</f>
        <v xml:space="preserve"> </v>
      </c>
      <c r="F59" s="31"/>
      <c r="G59" s="97"/>
      <c r="H59" s="94"/>
      <c r="I59" s="95"/>
    </row>
    <row r="60" spans="2:9" ht="9" customHeight="1">
      <c r="B60" s="99">
        <f>B58+1</f>
        <v>40479</v>
      </c>
      <c r="C60" s="36" t="str">
        <f>TEXT(B60, "dddd")</f>
        <v>torsdag</v>
      </c>
      <c r="D60" s="27" t="str">
        <f>IF(C60="måndag","Vecka:"," ")</f>
        <v xml:space="preserve"> </v>
      </c>
      <c r="E60" s="28" t="str">
        <f>IF(C60="måndag",LOOKUP(B60,'Viktiga Datum'!A:H)," ")</f>
        <v xml:space="preserve"> </v>
      </c>
      <c r="F60" s="29"/>
      <c r="G60" s="96" t="str">
        <f>IF(LOOKUP(B60,'Viktiga Datum'!A:D)&lt;&gt;"",LOOKUP(B60,'Viktiga Datum'!A:D)," ")</f>
        <v xml:space="preserve"> </v>
      </c>
      <c r="H60" s="90"/>
      <c r="I60" s="92"/>
    </row>
    <row r="61" spans="2:9" ht="9" customHeight="1">
      <c r="B61" s="105"/>
      <c r="C61" s="30" t="str">
        <f>LOOKUP(B60,'Viktiga Datum'!A:C)</f>
        <v>Simon,Simone</v>
      </c>
      <c r="D61" s="32"/>
      <c r="E61" s="82" t="str">
        <f>IF(LOOKUP(B60,'Viktiga Datum'!A:J)="JA","Flagga"," ")</f>
        <v xml:space="preserve"> </v>
      </c>
      <c r="F61" s="31"/>
      <c r="G61" s="97"/>
      <c r="H61" s="94"/>
      <c r="I61" s="95"/>
    </row>
    <row r="62" spans="2:9" ht="9" customHeight="1">
      <c r="B62" s="99">
        <f>B60+1</f>
        <v>40480</v>
      </c>
      <c r="C62" s="36" t="str">
        <f>TEXT(B62, "dddd")</f>
        <v>fredag</v>
      </c>
      <c r="D62" s="27" t="str">
        <f>IF(C62="måndag","Vecka:"," ")</f>
        <v xml:space="preserve"> </v>
      </c>
      <c r="E62" s="28" t="str">
        <f>IF(C62="måndag",LOOKUP(B62,'Viktiga Datum'!A:H)," ")</f>
        <v xml:space="preserve"> </v>
      </c>
      <c r="F62" s="29"/>
      <c r="G62" s="96" t="str">
        <f>LOOKUP(B62,'Viktiga Datum'!A:D)</f>
        <v xml:space="preserve"> </v>
      </c>
      <c r="H62" s="90"/>
      <c r="I62" s="92"/>
    </row>
    <row r="63" spans="2:9" ht="9" customHeight="1">
      <c r="B63" s="105"/>
      <c r="C63" s="30" t="str">
        <f>LOOKUP(B62,'Viktiga Datum'!A:C)</f>
        <v>Viola</v>
      </c>
      <c r="D63" s="32"/>
      <c r="E63" s="82" t="str">
        <f>IF(LOOKUP(B62,'Viktiga Datum'!A:J)="JA","Flagga"," ")</f>
        <v xml:space="preserve"> </v>
      </c>
      <c r="F63" s="31"/>
      <c r="G63" s="97"/>
      <c r="H63" s="94"/>
      <c r="I63" s="95"/>
    </row>
    <row r="64" spans="2:9" ht="9" customHeight="1">
      <c r="B64" s="99">
        <f>B62+1</f>
        <v>40481</v>
      </c>
      <c r="C64" s="36" t="str">
        <f>TEXT(B64, "dddd")</f>
        <v>lördag</v>
      </c>
      <c r="D64" s="27" t="str">
        <f>IF(C64="måndag","Vecka:"," ")</f>
        <v xml:space="preserve"> </v>
      </c>
      <c r="E64" s="28" t="str">
        <f>IF(C64="måndag",LOOKUP(B64,'Viktiga Datum'!A:H)," ")</f>
        <v xml:space="preserve"> </v>
      </c>
      <c r="F64" s="29"/>
      <c r="G64" s="96">
        <f>LOOKUP(B64,'Viktiga Datum'!A:D)</f>
        <v>0</v>
      </c>
      <c r="H64" s="90"/>
      <c r="I64" s="92"/>
    </row>
    <row r="65" spans="2:9" ht="9" customHeight="1" thickBot="1">
      <c r="B65" s="131"/>
      <c r="C65" s="30" t="str">
        <f>LOOKUP(B64,'Viktiga Datum'!A:C)</f>
        <v>Elsa,Isabella</v>
      </c>
      <c r="D65" s="32"/>
      <c r="E65" s="82" t="str">
        <f>IF(LOOKUP(B64,'Viktiga Datum'!A:J)="JA","Flagga"," ")</f>
        <v xml:space="preserve"> </v>
      </c>
      <c r="F65" s="31"/>
      <c r="G65" s="97"/>
      <c r="H65" s="94"/>
      <c r="I65" s="95"/>
    </row>
    <row r="66" spans="2:9" ht="9" customHeight="1">
      <c r="B66" s="132">
        <f>B64+1</f>
        <v>40482</v>
      </c>
      <c r="C66" s="36" t="str">
        <f>TEXT(B66, "dddd")</f>
        <v>söndag</v>
      </c>
      <c r="D66" s="27" t="str">
        <f>IF(C66="måndag","Vecka:"," ")</f>
        <v xml:space="preserve"> </v>
      </c>
      <c r="E66" s="28" t="str">
        <f>IF(C66="måndag",LOOKUP(B66,'Viktiga Datum'!A:H)," ")</f>
        <v xml:space="preserve"> </v>
      </c>
      <c r="F66" s="29"/>
      <c r="G66" s="96" t="str">
        <f>LOOKUP(B66,'Viktiga Datum'!A:D)</f>
        <v>Sommartid slutar, klockan ställs en timme bakåt.</v>
      </c>
      <c r="H66" s="90"/>
      <c r="I66" s="92"/>
    </row>
    <row r="67" spans="2:9" ht="9" customHeight="1" thickBot="1">
      <c r="B67" s="124"/>
      <c r="C67" s="33" t="str">
        <f>LOOKUP(B66,'Viktiga Datum'!A:C)</f>
        <v>Edit,Edgar</v>
      </c>
      <c r="D67" s="33"/>
      <c r="E67" s="87" t="str">
        <f>IF(LOOKUP(B66,'Viktiga Datum'!A:J)="JA","Flagga"," ")</f>
        <v xml:space="preserve"> </v>
      </c>
      <c r="F67" s="34"/>
      <c r="G67" s="98"/>
      <c r="H67" s="91"/>
      <c r="I67" s="93"/>
    </row>
    <row r="68" spans="2:9" ht="0.95" customHeight="1" thickTop="1"/>
  </sheetData>
  <mergeCells count="127">
    <mergeCell ref="B3:I4"/>
    <mergeCell ref="B6:B7"/>
    <mergeCell ref="B5:E5"/>
    <mergeCell ref="B8:B9"/>
    <mergeCell ref="I6:I7"/>
    <mergeCell ref="I8:I9"/>
    <mergeCell ref="H6:H7"/>
    <mergeCell ref="H8:H9"/>
    <mergeCell ref="H22:H23"/>
    <mergeCell ref="I10:I11"/>
    <mergeCell ref="H12:H13"/>
    <mergeCell ref="I12:I13"/>
    <mergeCell ref="H10:H11"/>
    <mergeCell ref="B26:B27"/>
    <mergeCell ref="B28:B29"/>
    <mergeCell ref="B30:B31"/>
    <mergeCell ref="B32:B33"/>
    <mergeCell ref="G24:G25"/>
    <mergeCell ref="B10:B11"/>
    <mergeCell ref="B12:B13"/>
    <mergeCell ref="B14:B15"/>
    <mergeCell ref="B16:B17"/>
    <mergeCell ref="B18:B19"/>
    <mergeCell ref="B20:B21"/>
    <mergeCell ref="B22:B23"/>
    <mergeCell ref="B24:B25"/>
    <mergeCell ref="B42:B43"/>
    <mergeCell ref="B44:B45"/>
    <mergeCell ref="B46:B47"/>
    <mergeCell ref="B48:B49"/>
    <mergeCell ref="B34:B35"/>
    <mergeCell ref="B36:B37"/>
    <mergeCell ref="B38:B39"/>
    <mergeCell ref="B40:B41"/>
    <mergeCell ref="B58:B59"/>
    <mergeCell ref="B60:B61"/>
    <mergeCell ref="B62:B63"/>
    <mergeCell ref="B64:B65"/>
    <mergeCell ref="B50:B51"/>
    <mergeCell ref="B52:B53"/>
    <mergeCell ref="B54:B55"/>
    <mergeCell ref="B56:B57"/>
    <mergeCell ref="B66:B67"/>
    <mergeCell ref="G6:G7"/>
    <mergeCell ref="G8:G9"/>
    <mergeCell ref="G10:G11"/>
    <mergeCell ref="G12:G13"/>
    <mergeCell ref="G14:G15"/>
    <mergeCell ref="G16:G17"/>
    <mergeCell ref="G18:G19"/>
    <mergeCell ref="G20:G21"/>
    <mergeCell ref="G22:G23"/>
    <mergeCell ref="G38:G39"/>
    <mergeCell ref="G40:G41"/>
    <mergeCell ref="G26:G27"/>
    <mergeCell ref="G28:G29"/>
    <mergeCell ref="G30:G31"/>
    <mergeCell ref="G32:G33"/>
    <mergeCell ref="G62:G63"/>
    <mergeCell ref="G64:G65"/>
    <mergeCell ref="G50:G51"/>
    <mergeCell ref="G52:G53"/>
    <mergeCell ref="G54:G55"/>
    <mergeCell ref="G56:G57"/>
    <mergeCell ref="G42:G43"/>
    <mergeCell ref="G44:G45"/>
    <mergeCell ref="G46:G47"/>
    <mergeCell ref="G66:G67"/>
    <mergeCell ref="H26:H27"/>
    <mergeCell ref="H30:H31"/>
    <mergeCell ref="H34:H35"/>
    <mergeCell ref="G58:G59"/>
    <mergeCell ref="G60:G61"/>
    <mergeCell ref="G48:G49"/>
    <mergeCell ref="G34:G35"/>
    <mergeCell ref="G36:G37"/>
    <mergeCell ref="I14:I15"/>
    <mergeCell ref="H16:H17"/>
    <mergeCell ref="I16:I17"/>
    <mergeCell ref="H14:H15"/>
    <mergeCell ref="I22:I23"/>
    <mergeCell ref="H24:H25"/>
    <mergeCell ref="I24:I25"/>
    <mergeCell ref="I18:I19"/>
    <mergeCell ref="H20:H21"/>
    <mergeCell ref="I20:I21"/>
    <mergeCell ref="H18:H19"/>
    <mergeCell ref="I30:I31"/>
    <mergeCell ref="H32:H33"/>
    <mergeCell ref="I32:I33"/>
    <mergeCell ref="I26:I27"/>
    <mergeCell ref="H28:H29"/>
    <mergeCell ref="I52:I53"/>
    <mergeCell ref="I28:I29"/>
    <mergeCell ref="H38:H39"/>
    <mergeCell ref="I38:I39"/>
    <mergeCell ref="H40:H41"/>
    <mergeCell ref="I40:I41"/>
    <mergeCell ref="I34:I35"/>
    <mergeCell ref="H36:H37"/>
    <mergeCell ref="I36:I37"/>
    <mergeCell ref="H46:H47"/>
    <mergeCell ref="I46:I47"/>
    <mergeCell ref="A2:J2"/>
    <mergeCell ref="H66:H67"/>
    <mergeCell ref="I66:I67"/>
    <mergeCell ref="H62:H63"/>
    <mergeCell ref="I62:I63"/>
    <mergeCell ref="H64:H65"/>
    <mergeCell ref="I64:I65"/>
    <mergeCell ref="H58:H59"/>
    <mergeCell ref="I58:I59"/>
    <mergeCell ref="H60:H61"/>
    <mergeCell ref="H48:H49"/>
    <mergeCell ref="I48:I49"/>
    <mergeCell ref="H42:H43"/>
    <mergeCell ref="I42:I43"/>
    <mergeCell ref="H44:H45"/>
    <mergeCell ref="I44:I45"/>
    <mergeCell ref="I60:I61"/>
    <mergeCell ref="H54:H55"/>
    <mergeCell ref="I54:I55"/>
    <mergeCell ref="H56:H57"/>
    <mergeCell ref="I56:I57"/>
    <mergeCell ref="H50:H51"/>
    <mergeCell ref="I50:I51"/>
    <mergeCell ref="H52:H53"/>
  </mergeCells>
  <phoneticPr fontId="1" type="noConversion"/>
  <conditionalFormatting sqref="C5:D5 C2:D2 C67:D65536 C7:D7 C9:D9 C11:D11 C13:D13 C15:D15 C17:D17 C19:D19 C21:D21 C23:D23 C25:D25 C27:D27 C29:D29 C31:D31 C33:D33 C35:D35 C37:D37 C39:D39 C41:D41 C43:D43 C45:D45 C47:D47 C49:D49 C51:D51 C53:D53 C55:D55 C57:D57 C59:D59 C61:D61 C63:D63 C65:D65">
    <cfRule type="cellIs" dxfId="13" priority="1" stopIfTrue="1" operator="equal">
      <formula>"söndag"</formula>
    </cfRule>
    <cfRule type="cellIs" dxfId="12" priority="2" stopIfTrue="1" operator="notEqual">
      <formula>"SÖndag"</formula>
    </cfRule>
  </conditionalFormatting>
  <conditionalFormatting sqref="C6:D6 C64:D64 C62:D62 C8:D8 C10:D10 C12:D12 C14:D14 C16:D16 C18:D18 C20:D20 C22:D22 C24:D24 C26:D26 C28:D28 C30:D30 C32:D32 C34:D34 C36:D36 C38:D38 C40:D40 C42:D42 C44:D44 C46:D46 C48:D48 C50:D50 C52:D52 C54:D54 C56:D56 C58:D58 C60:D60 C66:D66">
    <cfRule type="cellIs" dxfId="11" priority="3" stopIfTrue="1" operator="equal">
      <formula>"söndag"</formula>
    </cfRule>
  </conditionalFormatting>
  <conditionalFormatting sqref="B64 B62 B60 B58 B56 B54 B52 B50 B48 B46 B44 B42 B40 B38 B36 B34 B32 B30 B28 B26 B24 B22 B20 B18 B16 B14 B12 B10 B6 B66 B8">
    <cfRule type="expression" dxfId="10" priority="4" stopIfTrue="1">
      <formula>IF(C8="måndag",TRUE)</formula>
    </cfRule>
  </conditionalFormatting>
  <pageMargins left="0.35433070866141736" right="0.27559055118110237" top="0.23622047244094491" bottom="0.23622047244094491" header="0.15748031496062992" footer="0.19685039370078741"/>
  <pageSetup paperSize="8"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sheetPr codeName="Blad14"/>
  <dimension ref="A1:M68"/>
  <sheetViews>
    <sheetView view="pageLayout" topLeftCell="A10" zoomScaleNormal="25" workbookViewId="0">
      <selection activeCell="B67" sqref="B67"/>
    </sheetView>
  </sheetViews>
  <sheetFormatPr defaultRowHeight="20.25"/>
  <cols>
    <col min="1" max="1" width="3.28515625" style="1" customWidth="1"/>
    <col min="2" max="2" width="5.42578125" style="5" customWidth="1"/>
    <col min="3" max="3" width="8.85546875" style="35" customWidth="1"/>
    <col min="4" max="4" width="4.7109375" style="35" customWidth="1"/>
    <col min="5" max="5" width="6.28515625" style="35" customWidth="1"/>
    <col min="6" max="6" width="0.140625" style="35" customWidth="1"/>
    <col min="7" max="7" width="35.7109375" style="71" customWidth="1"/>
    <col min="8" max="9" width="35.7109375" style="1" customWidth="1"/>
    <col min="10" max="10" width="1.7109375" style="1" customWidth="1"/>
    <col min="11" max="16384" width="9.140625" style="1"/>
  </cols>
  <sheetData>
    <row r="1" spans="1:13" ht="50.1" customHeight="1"/>
    <row r="2" spans="1:13" s="11" customFormat="1" ht="60.75" customHeight="1">
      <c r="A2" s="88" t="s">
        <v>384</v>
      </c>
      <c r="B2" s="89"/>
      <c r="C2" s="89"/>
      <c r="D2" s="89"/>
      <c r="E2" s="89"/>
      <c r="F2" s="89"/>
      <c r="G2" s="89"/>
      <c r="H2" s="89"/>
      <c r="I2" s="89"/>
      <c r="J2" s="89"/>
      <c r="L2" s="12"/>
    </row>
    <row r="3" spans="1:13" s="8" customFormat="1" ht="409.5" customHeight="1">
      <c r="A3" s="6"/>
      <c r="B3" s="102"/>
      <c r="C3" s="103"/>
      <c r="D3" s="103"/>
      <c r="E3" s="103"/>
      <c r="F3" s="103"/>
      <c r="G3" s="103"/>
      <c r="H3" s="103"/>
      <c r="I3" s="103"/>
      <c r="K3" s="7"/>
      <c r="M3" s="7"/>
    </row>
    <row r="4" spans="1:13" ht="48.75" customHeight="1" thickBot="1">
      <c r="B4" s="104"/>
      <c r="C4" s="104"/>
      <c r="D4" s="104"/>
      <c r="E4" s="104"/>
      <c r="F4" s="104"/>
      <c r="G4" s="104"/>
      <c r="H4" s="104"/>
      <c r="I4" s="104"/>
      <c r="J4" s="8"/>
    </row>
    <row r="5" spans="1:13" ht="24" customHeight="1" thickTop="1">
      <c r="B5" s="106" t="str">
        <f>A2</f>
        <v>November</v>
      </c>
      <c r="C5" s="107"/>
      <c r="D5" s="107"/>
      <c r="E5" s="108"/>
      <c r="F5" s="26"/>
      <c r="G5" s="72"/>
      <c r="H5" s="2"/>
      <c r="I5" s="3"/>
    </row>
    <row r="6" spans="1:13" ht="9" customHeight="1">
      <c r="B6" s="99">
        <f>Oktober!B66+1</f>
        <v>40483</v>
      </c>
      <c r="C6" s="36" t="str">
        <f>TEXT(B6, "dddd")</f>
        <v>måndag</v>
      </c>
      <c r="D6" s="27" t="str">
        <f>IF(C6="måndag","Vecka:"," ")</f>
        <v>Vecka:</v>
      </c>
      <c r="E6" s="28">
        <f>IF(C6="måndag",LOOKUP(B6,'Viktiga Datum'!A:H)," ")</f>
        <v>44</v>
      </c>
      <c r="F6" s="29"/>
      <c r="G6" s="96" t="str">
        <f>IF(LOOKUP(B6,'Viktiga Datum'!A:D)&lt;&gt;"",LOOKUP(B6,'Viktiga Datum'!A:D)," ")</f>
        <v>Allhelgonadagen</v>
      </c>
      <c r="H6" s="90"/>
      <c r="I6" s="92"/>
    </row>
    <row r="7" spans="1:13" ht="9" customHeight="1">
      <c r="B7" s="105"/>
      <c r="C7" s="30" t="str">
        <f>LOOKUP(B6,'Viktiga Datum'!A:C)</f>
        <v>Allhelgonadagen</v>
      </c>
      <c r="D7" s="30"/>
      <c r="E7" s="82" t="str">
        <f>IF(LOOKUP(B6,'Viktiga Datum'!A:J)="JA","Flagga"," ")</f>
        <v xml:space="preserve"> </v>
      </c>
      <c r="F7" s="31"/>
      <c r="G7" s="97"/>
      <c r="H7" s="94"/>
      <c r="I7" s="95"/>
    </row>
    <row r="8" spans="1:13" ht="9" customHeight="1">
      <c r="B8" s="99">
        <f>B6+1</f>
        <v>40484</v>
      </c>
      <c r="C8" s="36" t="str">
        <f>TEXT(B8, "dddd")</f>
        <v>tisdag</v>
      </c>
      <c r="D8" s="27" t="str">
        <f>IF(C8="måndag","Vecka:"," ")</f>
        <v xml:space="preserve"> </v>
      </c>
      <c r="E8" s="28" t="str">
        <f>IF(C8="måndag",LOOKUP(B8,'Viktiga Datum'!A:H)," ")</f>
        <v xml:space="preserve"> </v>
      </c>
      <c r="F8" s="29"/>
      <c r="G8" s="96" t="str">
        <f>IF(LOOKUP(B8,'Viktiga Datum'!A:D)&lt;&gt;"",LOOKUP(B8,'Viktiga Datum'!A:D)," ")</f>
        <v xml:space="preserve"> </v>
      </c>
      <c r="H8" s="90"/>
      <c r="I8" s="92"/>
    </row>
    <row r="9" spans="1:13" ht="9" customHeight="1">
      <c r="B9" s="105"/>
      <c r="C9" s="30" t="str">
        <f>LOOKUP(B8,'Viktiga Datum'!A:C)</f>
        <v>Tobias</v>
      </c>
      <c r="D9" s="30"/>
      <c r="E9" s="82" t="str">
        <f>IF(LOOKUP(B8,'Viktiga Datum'!A:J)="JA","Flagga"," ")</f>
        <v xml:space="preserve"> </v>
      </c>
      <c r="F9" s="31"/>
      <c r="G9" s="97"/>
      <c r="H9" s="94"/>
      <c r="I9" s="95"/>
    </row>
    <row r="10" spans="1:13" ht="9" customHeight="1">
      <c r="B10" s="99">
        <f>B8+1</f>
        <v>40485</v>
      </c>
      <c r="C10" s="36" t="str">
        <f>TEXT(B10, "dddd")</f>
        <v>onsdag</v>
      </c>
      <c r="D10" s="27" t="str">
        <f>IF(C10="måndag","Vecka:"," ")</f>
        <v xml:space="preserve"> </v>
      </c>
      <c r="E10" s="28" t="str">
        <f>IF(C10="måndag",LOOKUP(B10,'Viktiga Datum'!A:H)," ")</f>
        <v xml:space="preserve"> </v>
      </c>
      <c r="F10" s="29"/>
      <c r="G10" s="96" t="str">
        <f>IF(LOOKUP(B10,'Viktiga Datum'!A:D)&lt;&gt;"",LOOKUP(B10,'Viktiga Datum'!A:D)," ")</f>
        <v xml:space="preserve"> </v>
      </c>
      <c r="H10" s="90"/>
      <c r="I10" s="92"/>
    </row>
    <row r="11" spans="1:13" ht="9" customHeight="1">
      <c r="B11" s="105"/>
      <c r="C11" s="30" t="str">
        <f>LOOKUP(B10,'Viktiga Datum'!A:C)</f>
        <v>Hubert,Hugo</v>
      </c>
      <c r="D11" s="30"/>
      <c r="E11" s="82" t="str">
        <f>IF(LOOKUP(B10,'Viktiga Datum'!A:J)="JA","Flagga"," ")</f>
        <v xml:space="preserve"> </v>
      </c>
      <c r="F11" s="31"/>
      <c r="G11" s="97"/>
      <c r="H11" s="94"/>
      <c r="I11" s="95"/>
    </row>
    <row r="12" spans="1:13" ht="9" customHeight="1">
      <c r="B12" s="99">
        <f>B10+1</f>
        <v>40486</v>
      </c>
      <c r="C12" s="36" t="str">
        <f>TEXT(B12, "dddd")</f>
        <v>torsdag</v>
      </c>
      <c r="D12" s="27" t="str">
        <f>IF(C12="måndag","Vecka:"," ")</f>
        <v xml:space="preserve"> </v>
      </c>
      <c r="E12" s="28" t="str">
        <f>IF(C12="måndag",LOOKUP(B12,'Viktiga Datum'!A:H)," ")</f>
        <v xml:space="preserve"> </v>
      </c>
      <c r="F12" s="29"/>
      <c r="G12" s="96" t="str">
        <f>IF(LOOKUP(B12,'Viktiga Datum'!A:D)&lt;&gt;"",LOOKUP(B12,'Viktiga Datum'!A:D)," ")</f>
        <v xml:space="preserve"> </v>
      </c>
      <c r="H12" s="90"/>
      <c r="I12" s="92"/>
    </row>
    <row r="13" spans="1:13" ht="9" customHeight="1">
      <c r="B13" s="105"/>
      <c r="C13" s="30" t="str">
        <f>LOOKUP(B12,'Viktiga Datum'!A:C)</f>
        <v>Sverker</v>
      </c>
      <c r="D13" s="30"/>
      <c r="E13" s="82" t="str">
        <f>IF(LOOKUP(B12,'Viktiga Datum'!A:J)="JA","Flagga"," ")</f>
        <v xml:space="preserve"> </v>
      </c>
      <c r="F13" s="31"/>
      <c r="G13" s="97"/>
      <c r="H13" s="94"/>
      <c r="I13" s="95"/>
    </row>
    <row r="14" spans="1:13" ht="9" customHeight="1">
      <c r="B14" s="99">
        <f>B12+1</f>
        <v>40487</v>
      </c>
      <c r="C14" s="36" t="str">
        <f>TEXT(B14, "dddd")</f>
        <v>fredag</v>
      </c>
      <c r="D14" s="27" t="str">
        <f>IF(C14="måndag","Vecka:"," ")</f>
        <v xml:space="preserve"> </v>
      </c>
      <c r="E14" s="28" t="str">
        <f>IF(C14="måndag",LOOKUP(B14,'Viktiga Datum'!A:H)," ")</f>
        <v xml:space="preserve"> </v>
      </c>
      <c r="F14" s="29"/>
      <c r="G14" s="96" t="str">
        <f>IF(LOOKUP(B14,'Viktiga Datum'!A:D)&lt;&gt;"",LOOKUP(B14,'Viktiga Datum'!A:D)," ")</f>
        <v xml:space="preserve"> </v>
      </c>
      <c r="H14" s="90"/>
      <c r="I14" s="92"/>
    </row>
    <row r="15" spans="1:13" ht="9" customHeight="1">
      <c r="B15" s="105"/>
      <c r="C15" s="30" t="str">
        <f>LOOKUP(B14,'Viktiga Datum'!A:C)</f>
        <v>Eugen,Eugenia</v>
      </c>
      <c r="D15" s="30"/>
      <c r="E15" s="82" t="str">
        <f>IF(LOOKUP(B14,'Viktiga Datum'!A:J)="JA","Flagga"," ")</f>
        <v xml:space="preserve"> </v>
      </c>
      <c r="F15" s="31"/>
      <c r="G15" s="97"/>
      <c r="H15" s="94"/>
      <c r="I15" s="95"/>
    </row>
    <row r="16" spans="1:13" ht="9" customHeight="1">
      <c r="B16" s="99">
        <f>B14+1</f>
        <v>40488</v>
      </c>
      <c r="C16" s="36" t="str">
        <f>TEXT(B16, "dddd")</f>
        <v>lördag</v>
      </c>
      <c r="D16" s="27" t="str">
        <f>IF(C16="måndag","Vecka:"," ")</f>
        <v xml:space="preserve"> </v>
      </c>
      <c r="E16" s="28" t="str">
        <f>IF(C16="måndag",LOOKUP(B16,'Viktiga Datum'!A:H)," ")</f>
        <v xml:space="preserve"> </v>
      </c>
      <c r="F16" s="29"/>
      <c r="G16" s="96" t="str">
        <f>IF(LOOKUP(B16,'Viktiga Datum'!A:D)&lt;&gt;"",LOOKUP(B16,'Viktiga Datum'!A:D)," ")</f>
        <v xml:space="preserve">Gustav Adolfsdagen. Alla Helgons dag. </v>
      </c>
      <c r="H16" s="90"/>
      <c r="I16" s="92"/>
    </row>
    <row r="17" spans="2:9" ht="9" customHeight="1">
      <c r="B17" s="105"/>
      <c r="C17" s="30" t="str">
        <f>LOOKUP(B16,'Viktiga Datum'!A:C)</f>
        <v>Gustav,Adolf</v>
      </c>
      <c r="D17" s="30"/>
      <c r="E17" s="82" t="str">
        <f>IF(LOOKUP(B16,'Viktiga Datum'!A:J)="JA","Flagga"," ")</f>
        <v>Flagga</v>
      </c>
      <c r="F17" s="31"/>
      <c r="G17" s="97"/>
      <c r="H17" s="94"/>
      <c r="I17" s="95"/>
    </row>
    <row r="18" spans="2:9" ht="9" customHeight="1">
      <c r="B18" s="99">
        <f>B16+1</f>
        <v>40489</v>
      </c>
      <c r="C18" s="36" t="str">
        <f>TEXT(B18, "dddd")</f>
        <v>söndag</v>
      </c>
      <c r="D18" s="27" t="str">
        <f>IF(C18="måndag","Vecka:"," ")</f>
        <v xml:space="preserve"> </v>
      </c>
      <c r="E18" s="28" t="str">
        <f>IF(C18="måndag",LOOKUP(B18,'Viktiga Datum'!A:H)," ")</f>
        <v xml:space="preserve"> </v>
      </c>
      <c r="F18" s="29"/>
      <c r="G18" s="96" t="str">
        <f>IF(LOOKUP(B18,'Viktiga Datum'!A:D)&lt;&gt;"",LOOKUP(B18,'Viktiga Datum'!A:D)," ")</f>
        <v>Söndagen e alla helgons dag</v>
      </c>
      <c r="H18" s="90"/>
      <c r="I18" s="92"/>
    </row>
    <row r="19" spans="2:9" ht="9" customHeight="1">
      <c r="B19" s="105"/>
      <c r="C19" s="30" t="str">
        <f>LOOKUP(B18,'Viktiga Datum'!A:C)</f>
        <v>Ingegerd,Ingela</v>
      </c>
      <c r="D19" s="30"/>
      <c r="E19" s="82" t="str">
        <f>IF(LOOKUP(B18,'Viktiga Datum'!A:J)="JA","Flagga"," ")</f>
        <v xml:space="preserve"> </v>
      </c>
      <c r="F19" s="31"/>
      <c r="G19" s="97"/>
      <c r="H19" s="94"/>
      <c r="I19" s="95"/>
    </row>
    <row r="20" spans="2:9" ht="9" customHeight="1">
      <c r="B20" s="99">
        <f>B18+1</f>
        <v>40490</v>
      </c>
      <c r="C20" s="36" t="str">
        <f>TEXT(B20, "dddd")</f>
        <v>måndag</v>
      </c>
      <c r="D20" s="27" t="str">
        <f>IF(C20="måndag","Vecka:"," ")</f>
        <v>Vecka:</v>
      </c>
      <c r="E20" s="28">
        <f>IF(C20="måndag",LOOKUP(B20,'Viktiga Datum'!A:H)," ")</f>
        <v>45</v>
      </c>
      <c r="F20" s="29"/>
      <c r="G20" s="96" t="str">
        <f>IF(LOOKUP(B20,'Viktiga Datum'!A:D)&lt;&gt;"",LOOKUP(B20,'Viktiga Datum'!A:D)," ")</f>
        <v xml:space="preserve"> </v>
      </c>
      <c r="H20" s="90"/>
      <c r="I20" s="92"/>
    </row>
    <row r="21" spans="2:9" ht="9" customHeight="1">
      <c r="B21" s="105"/>
      <c r="C21" s="30" t="str">
        <f>LOOKUP(B20,'Viktiga Datum'!A:C)</f>
        <v>Vendela</v>
      </c>
      <c r="D21" s="30"/>
      <c r="E21" s="82" t="str">
        <f>IF(LOOKUP(B20,'Viktiga Datum'!A:J)="JA","Flagga"," ")</f>
        <v xml:space="preserve"> </v>
      </c>
      <c r="F21" s="31"/>
      <c r="G21" s="97"/>
      <c r="H21" s="94"/>
      <c r="I21" s="95"/>
    </row>
    <row r="22" spans="2:9" ht="9" customHeight="1">
      <c r="B22" s="99">
        <f>B20+1</f>
        <v>40491</v>
      </c>
      <c r="C22" s="36" t="str">
        <f>TEXT(B22, "dddd")</f>
        <v>tisdag</v>
      </c>
      <c r="D22" s="27" t="str">
        <f>IF(C22="måndag","Vecka:"," ")</f>
        <v xml:space="preserve"> </v>
      </c>
      <c r="E22" s="28" t="str">
        <f>IF(C22="måndag",LOOKUP(B22,'Viktiga Datum'!A:H)," ")</f>
        <v xml:space="preserve"> </v>
      </c>
      <c r="F22" s="29"/>
      <c r="G22" s="96" t="str">
        <f>IF(LOOKUP(B22,'Viktiga Datum'!A:D)&lt;&gt;"",LOOKUP(B22,'Viktiga Datum'!A:D)," ")</f>
        <v xml:space="preserve"> </v>
      </c>
      <c r="H22" s="90"/>
      <c r="I22" s="92"/>
    </row>
    <row r="23" spans="2:9" ht="9" customHeight="1">
      <c r="B23" s="105"/>
      <c r="C23" s="30" t="str">
        <f>LOOKUP(B22,'Viktiga Datum'!A:C)</f>
        <v>Teodor,Teodora</v>
      </c>
      <c r="D23" s="30"/>
      <c r="E23" s="82" t="str">
        <f>IF(LOOKUP(B22,'Viktiga Datum'!A:J)="JA","Flagga"," ")</f>
        <v xml:space="preserve"> </v>
      </c>
      <c r="F23" s="31"/>
      <c r="G23" s="97"/>
      <c r="H23" s="94"/>
      <c r="I23" s="95"/>
    </row>
    <row r="24" spans="2:9" ht="9" customHeight="1">
      <c r="B24" s="99">
        <f>B22+1</f>
        <v>40492</v>
      </c>
      <c r="C24" s="36" t="str">
        <f>TEXT(B24, "dddd")</f>
        <v>onsdag</v>
      </c>
      <c r="D24" s="27" t="str">
        <f>IF(C24="måndag","Vecka:"," ")</f>
        <v xml:space="preserve"> </v>
      </c>
      <c r="E24" s="28" t="str">
        <f>IF(C24="måndag",LOOKUP(B24,'Viktiga Datum'!A:H)," ")</f>
        <v xml:space="preserve"> </v>
      </c>
      <c r="F24" s="29"/>
      <c r="G24" s="96" t="str">
        <f>IF(LOOKUP(B24,'Viktiga Datum'!A:D)&lt;&gt;"",LOOKUP(B24,'Viktiga Datum'!A:D)," ")</f>
        <v xml:space="preserve"> </v>
      </c>
      <c r="H24" s="90"/>
      <c r="I24" s="92"/>
    </row>
    <row r="25" spans="2:9" ht="9" customHeight="1">
      <c r="B25" s="105"/>
      <c r="C25" s="30" t="str">
        <f>LOOKUP(B24,'Viktiga Datum'!A:C)</f>
        <v>MartinMartina</v>
      </c>
      <c r="D25" s="30"/>
      <c r="E25" s="82" t="str">
        <f>IF(LOOKUP(B24,'Viktiga Datum'!A:J)="JA","Flagga"," ")</f>
        <v xml:space="preserve"> </v>
      </c>
      <c r="F25" s="31"/>
      <c r="G25" s="97"/>
      <c r="H25" s="94"/>
      <c r="I25" s="95"/>
    </row>
    <row r="26" spans="2:9" ht="9" customHeight="1">
      <c r="B26" s="99">
        <f>B24+1</f>
        <v>40493</v>
      </c>
      <c r="C26" s="36" t="str">
        <f>TEXT(B26, "dddd")</f>
        <v>torsdag</v>
      </c>
      <c r="D26" s="27" t="str">
        <f>IF(C26="måndag","Vecka:"," ")</f>
        <v xml:space="preserve"> </v>
      </c>
      <c r="E26" s="28" t="str">
        <f>IF(C26="måndag",LOOKUP(B26,'Viktiga Datum'!A:H)," ")</f>
        <v xml:space="preserve"> </v>
      </c>
      <c r="F26" s="29"/>
      <c r="G26" s="96" t="str">
        <f>IF(LOOKUP(B26,'Viktiga Datum'!A:D)&lt;&gt;"",LOOKUP(B26,'Viktiga Datum'!A:D)," ")</f>
        <v xml:space="preserve"> </v>
      </c>
      <c r="H26" s="90"/>
      <c r="I26" s="92"/>
    </row>
    <row r="27" spans="2:9" ht="9" customHeight="1">
      <c r="B27" s="105"/>
      <c r="C27" s="30" t="str">
        <f>LOOKUP(B26,'Viktiga Datum'!A:C)</f>
        <v>Mårten,</v>
      </c>
      <c r="D27" s="30"/>
      <c r="E27" s="82" t="str">
        <f>IF(LOOKUP(B26,'Viktiga Datum'!A:J)="JA","Flagga"," ")</f>
        <v xml:space="preserve"> </v>
      </c>
      <c r="F27" s="31"/>
      <c r="G27" s="97"/>
      <c r="H27" s="94"/>
      <c r="I27" s="95"/>
    </row>
    <row r="28" spans="2:9" ht="9" customHeight="1">
      <c r="B28" s="99">
        <f>B26+1</f>
        <v>40494</v>
      </c>
      <c r="C28" s="36" t="str">
        <f>TEXT(B28, "dddd")</f>
        <v>fredag</v>
      </c>
      <c r="D28" s="27" t="str">
        <f>IF(C28="måndag","Vecka:"," ")</f>
        <v xml:space="preserve"> </v>
      </c>
      <c r="E28" s="28" t="str">
        <f>IF(C28="måndag",LOOKUP(B28,'Viktiga Datum'!A:H)," ")</f>
        <v xml:space="preserve"> </v>
      </c>
      <c r="F28" s="29"/>
      <c r="G28" s="96" t="str">
        <f>IF(LOOKUP(B28,'Viktiga Datum'!A:D)&lt;&gt;"",LOOKUP(B28,'Viktiga Datum'!A:D)," ")</f>
        <v xml:space="preserve"> </v>
      </c>
      <c r="H28" s="90"/>
      <c r="I28" s="92"/>
    </row>
    <row r="29" spans="2:9" ht="9" customHeight="1">
      <c r="B29" s="105"/>
      <c r="C29" s="30" t="str">
        <f>LOOKUP(B28,'Viktiga Datum'!A:C)</f>
        <v>Konrad,Kurt</v>
      </c>
      <c r="D29" s="30"/>
      <c r="E29" s="82" t="str">
        <f>IF(LOOKUP(B28,'Viktiga Datum'!A:J)="JA","Flagga"," ")</f>
        <v xml:space="preserve"> </v>
      </c>
      <c r="F29" s="31"/>
      <c r="G29" s="97"/>
      <c r="H29" s="94"/>
      <c r="I29" s="95"/>
    </row>
    <row r="30" spans="2:9" ht="9" customHeight="1">
      <c r="B30" s="99">
        <f>B28+1</f>
        <v>40495</v>
      </c>
      <c r="C30" s="36" t="str">
        <f>TEXT(B30, "dddd")</f>
        <v>lördag</v>
      </c>
      <c r="D30" s="27" t="str">
        <f>IF(C30="måndag","Vecka:"," ")</f>
        <v xml:space="preserve"> </v>
      </c>
      <c r="E30" s="28" t="str">
        <f>IF(C30="måndag",LOOKUP(B30,'Viktiga Datum'!A:H)," ")</f>
        <v xml:space="preserve"> </v>
      </c>
      <c r="F30" s="29"/>
      <c r="G30" s="96" t="str">
        <f>IF(LOOKUP(B30,'Viktiga Datum'!A:D)&lt;&gt;"",LOOKUP(B30,'Viktiga Datum'!A:D)," ")</f>
        <v xml:space="preserve"> </v>
      </c>
      <c r="H30" s="90"/>
      <c r="I30" s="92"/>
    </row>
    <row r="31" spans="2:9" ht="9" customHeight="1">
      <c r="B31" s="105"/>
      <c r="C31" s="30" t="str">
        <f>LOOKUP(B30,'Viktiga Datum'!A:C)</f>
        <v>Kristian,Krister</v>
      </c>
      <c r="D31" s="30"/>
      <c r="E31" s="82" t="str">
        <f>IF(LOOKUP(B30,'Viktiga Datum'!A:J)="JA","Flagga"," ")</f>
        <v xml:space="preserve"> </v>
      </c>
      <c r="F31" s="31"/>
      <c r="G31" s="97"/>
      <c r="H31" s="94"/>
      <c r="I31" s="95"/>
    </row>
    <row r="32" spans="2:9" ht="9" customHeight="1">
      <c r="B32" s="99">
        <f>B30+1</f>
        <v>40496</v>
      </c>
      <c r="C32" s="36" t="str">
        <f>TEXT(B32, "dddd")</f>
        <v>söndag</v>
      </c>
      <c r="D32" s="27" t="str">
        <f>IF(C32="måndag","Vecka:"," ")</f>
        <v xml:space="preserve"> </v>
      </c>
      <c r="E32" s="28" t="str">
        <f>IF(C32="måndag",LOOKUP(B32,'Viktiga Datum'!A:H)," ")</f>
        <v xml:space="preserve"> </v>
      </c>
      <c r="F32" s="29"/>
      <c r="G32" s="96" t="str">
        <f>IF(LOOKUP(B32,'Viktiga Datum'!A:D)&lt;&gt;"",LOOKUP(B32,'Viktiga Datum'!A:D)," ")</f>
        <v>Fars Dag.</v>
      </c>
      <c r="H32" s="90"/>
      <c r="I32" s="92"/>
    </row>
    <row r="33" spans="2:9" ht="9" customHeight="1">
      <c r="B33" s="105"/>
      <c r="C33" s="30" t="str">
        <f>LOOKUP(B32,'Viktiga Datum'!A:C)</f>
        <v>Emil,Emilia</v>
      </c>
      <c r="D33" s="30"/>
      <c r="E33" s="82" t="str">
        <f>IF(LOOKUP(B32,'Viktiga Datum'!A:J)="JA","Flagga"," ")</f>
        <v xml:space="preserve"> </v>
      </c>
      <c r="F33" s="31"/>
      <c r="G33" s="97"/>
      <c r="H33" s="94"/>
      <c r="I33" s="95"/>
    </row>
    <row r="34" spans="2:9" ht="9" customHeight="1">
      <c r="B34" s="99">
        <f>B32+1</f>
        <v>40497</v>
      </c>
      <c r="C34" s="36" t="str">
        <f>TEXT(B34, "dddd")</f>
        <v>måndag</v>
      </c>
      <c r="D34" s="27" t="str">
        <f>IF(C34="måndag","Vecka:"," ")</f>
        <v>Vecka:</v>
      </c>
      <c r="E34" s="28">
        <f>IF(C34="måndag",LOOKUP(B34,'Viktiga Datum'!A:H)," ")</f>
        <v>46</v>
      </c>
      <c r="F34" s="29"/>
      <c r="G34" s="96" t="str">
        <f>IF(LOOKUP(B34,'Viktiga Datum'!A:D)&lt;&gt;"",LOOKUP(B34,'Viktiga Datum'!A:D)," ")</f>
        <v xml:space="preserve"> </v>
      </c>
      <c r="H34" s="90"/>
      <c r="I34" s="92"/>
    </row>
    <row r="35" spans="2:9" ht="9" customHeight="1">
      <c r="B35" s="105"/>
      <c r="C35" s="30" t="str">
        <f>LOOKUP(B34,'Viktiga Datum'!A:C)</f>
        <v>Leopold</v>
      </c>
      <c r="D35" s="30"/>
      <c r="E35" s="82" t="str">
        <f>IF(LOOKUP(B34,'Viktiga Datum'!A:J)="JA","Flagga"," ")</f>
        <v xml:space="preserve"> </v>
      </c>
      <c r="F35" s="31"/>
      <c r="G35" s="97"/>
      <c r="H35" s="94"/>
      <c r="I35" s="95"/>
    </row>
    <row r="36" spans="2:9" ht="9" customHeight="1">
      <c r="B36" s="99">
        <f>B34+1</f>
        <v>40498</v>
      </c>
      <c r="C36" s="36" t="str">
        <f>TEXT(B36, "dddd")</f>
        <v>tisdag</v>
      </c>
      <c r="D36" s="27" t="str">
        <f>IF(C36="måndag","Vecka:"," ")</f>
        <v xml:space="preserve"> </v>
      </c>
      <c r="E36" s="28" t="str">
        <f>IF(C36="måndag",LOOKUP(B36,'Viktiga Datum'!A:H)," ")</f>
        <v xml:space="preserve"> </v>
      </c>
      <c r="F36" s="29"/>
      <c r="G36" s="96" t="str">
        <f>IF(LOOKUP(B36,'Viktiga Datum'!A:D)&lt;&gt;"",LOOKUP(B36,'Viktiga Datum'!A:D)," ")</f>
        <v xml:space="preserve"> </v>
      </c>
      <c r="H36" s="90"/>
      <c r="I36" s="92"/>
    </row>
    <row r="37" spans="2:9" ht="9" customHeight="1">
      <c r="B37" s="105"/>
      <c r="C37" s="30" t="str">
        <f>LOOKUP(B36,'Viktiga Datum'!A:C)</f>
        <v>Vibeke,Viveka</v>
      </c>
      <c r="D37" s="30"/>
      <c r="E37" s="82" t="str">
        <f>IF(LOOKUP(B36,'Viktiga Datum'!A:J)="JA","Flagga"," ")</f>
        <v xml:space="preserve"> </v>
      </c>
      <c r="F37" s="31"/>
      <c r="G37" s="97"/>
      <c r="H37" s="94"/>
      <c r="I37" s="95"/>
    </row>
    <row r="38" spans="2:9" ht="9" customHeight="1">
      <c r="B38" s="99">
        <f>B36+1</f>
        <v>40499</v>
      </c>
      <c r="C38" s="36" t="str">
        <f>TEXT(B38, "dddd")</f>
        <v>onsdag</v>
      </c>
      <c r="D38" s="27" t="str">
        <f>IF(C38="måndag","Vecka:"," ")</f>
        <v xml:space="preserve"> </v>
      </c>
      <c r="E38" s="28" t="str">
        <f>IF(C38="måndag",LOOKUP(B38,'Viktiga Datum'!A:H)," ")</f>
        <v xml:space="preserve"> </v>
      </c>
      <c r="F38" s="29"/>
      <c r="G38" s="96" t="str">
        <f>IF(LOOKUP(B38,'Viktiga Datum'!A:D)&lt;&gt;"",LOOKUP(B38,'Viktiga Datum'!A:D)," ")</f>
        <v xml:space="preserve"> </v>
      </c>
      <c r="H38" s="90"/>
      <c r="I38" s="92"/>
    </row>
    <row r="39" spans="2:9" ht="9" customHeight="1">
      <c r="B39" s="105"/>
      <c r="C39" s="30" t="str">
        <f>LOOKUP(B38,'Viktiga Datum'!A:C)</f>
        <v>Naemi,Naima</v>
      </c>
      <c r="D39" s="30"/>
      <c r="E39" s="82" t="str">
        <f>IF(LOOKUP(B38,'Viktiga Datum'!A:J)="JA","Flagga"," ")</f>
        <v xml:space="preserve"> </v>
      </c>
      <c r="F39" s="31"/>
      <c r="G39" s="97"/>
      <c r="H39" s="94"/>
      <c r="I39" s="95"/>
    </row>
    <row r="40" spans="2:9" ht="9" customHeight="1">
      <c r="B40" s="99">
        <f>B38+1</f>
        <v>40500</v>
      </c>
      <c r="C40" s="36" t="str">
        <f>TEXT(B40, "dddd")</f>
        <v>torsdag</v>
      </c>
      <c r="D40" s="27" t="str">
        <f>IF(C40="måndag","Vecka:"," ")</f>
        <v xml:space="preserve"> </v>
      </c>
      <c r="E40" s="28" t="str">
        <f>IF(C40="måndag",LOOKUP(B40,'Viktiga Datum'!A:H)," ")</f>
        <v xml:space="preserve"> </v>
      </c>
      <c r="F40" s="29"/>
      <c r="G40" s="96" t="str">
        <f>IF(LOOKUP(B40,'Viktiga Datum'!A:D)&lt;&gt;"",LOOKUP(B40,'Viktiga Datum'!A:D)," ")</f>
        <v xml:space="preserve"> </v>
      </c>
      <c r="H40" s="90"/>
      <c r="I40" s="92"/>
    </row>
    <row r="41" spans="2:9" ht="9" customHeight="1">
      <c r="B41" s="105"/>
      <c r="C41" s="30" t="str">
        <f>LOOKUP(B40,'Viktiga Datum'!A:C)</f>
        <v>Lillemor,Moa</v>
      </c>
      <c r="D41" s="30"/>
      <c r="E41" s="82" t="str">
        <f>IF(LOOKUP(B40,'Viktiga Datum'!A:J)="JA","Flagga"," ")</f>
        <v xml:space="preserve"> </v>
      </c>
      <c r="F41" s="31"/>
      <c r="G41" s="97"/>
      <c r="H41" s="94"/>
      <c r="I41" s="95"/>
    </row>
    <row r="42" spans="2:9" ht="9" customHeight="1">
      <c r="B42" s="99">
        <f>B40+1</f>
        <v>40501</v>
      </c>
      <c r="C42" s="36" t="str">
        <f>TEXT(B42, "dddd")</f>
        <v>fredag</v>
      </c>
      <c r="D42" s="27" t="str">
        <f>IF(C42="måndag","Vecka:"," ")</f>
        <v xml:space="preserve"> </v>
      </c>
      <c r="E42" s="28" t="str">
        <f>IF(C42="måndag",LOOKUP(B42,'Viktiga Datum'!A:H)," ")</f>
        <v xml:space="preserve"> </v>
      </c>
      <c r="F42" s="29"/>
      <c r="G42" s="96" t="str">
        <f>IF(LOOKUP(B42,'Viktiga Datum'!A:D)&lt;&gt;"",LOOKUP(B42,'Viktiga Datum'!A:D)," ")</f>
        <v xml:space="preserve"> </v>
      </c>
      <c r="H42" s="90"/>
      <c r="I42" s="92"/>
    </row>
    <row r="43" spans="2:9" ht="9" customHeight="1">
      <c r="B43" s="105"/>
      <c r="C43" s="30" t="str">
        <f>LOOKUP(B42,'Viktiga Datum'!A:C)</f>
        <v>Elisabet,Lisbet</v>
      </c>
      <c r="D43" s="30"/>
      <c r="E43" s="82" t="str">
        <f>IF(LOOKUP(B42,'Viktiga Datum'!A:J)="JA","Flagga"," ")</f>
        <v xml:space="preserve"> </v>
      </c>
      <c r="F43" s="31"/>
      <c r="G43" s="97"/>
      <c r="H43" s="94"/>
      <c r="I43" s="95"/>
    </row>
    <row r="44" spans="2:9" ht="9" customHeight="1">
      <c r="B44" s="99">
        <f>B42+1</f>
        <v>40502</v>
      </c>
      <c r="C44" s="36" t="str">
        <f>TEXT(B44, "dddd")</f>
        <v>lördag</v>
      </c>
      <c r="D44" s="27" t="str">
        <f>IF(C44="måndag","Vecka:"," ")</f>
        <v xml:space="preserve"> </v>
      </c>
      <c r="E44" s="28" t="str">
        <f>IF(C44="måndag",LOOKUP(B44,'Viktiga Datum'!A:H)," ")</f>
        <v xml:space="preserve"> </v>
      </c>
      <c r="F44" s="29"/>
      <c r="G44" s="96" t="str">
        <f>IF(LOOKUP(B44,'Viktiga Datum'!A:D)&lt;&gt;"",LOOKUP(B44,'Viktiga Datum'!A:D)," ")</f>
        <v xml:space="preserve"> </v>
      </c>
      <c r="H44" s="90"/>
      <c r="I44" s="92"/>
    </row>
    <row r="45" spans="2:9" ht="9" customHeight="1">
      <c r="B45" s="105"/>
      <c r="C45" s="30" t="str">
        <f>LOOKUP(B44,'Viktiga Datum'!A:C)</f>
        <v>Pontus,Marina</v>
      </c>
      <c r="D45" s="30"/>
      <c r="E45" s="82" t="str">
        <f>IF(LOOKUP(B44,'Viktiga Datum'!A:J)="JA","Flagga"," ")</f>
        <v xml:space="preserve"> </v>
      </c>
      <c r="F45" s="31"/>
      <c r="G45" s="97"/>
      <c r="H45" s="94"/>
      <c r="I45" s="95"/>
    </row>
    <row r="46" spans="2:9" ht="9" customHeight="1">
      <c r="B46" s="99">
        <f>B44+1</f>
        <v>40503</v>
      </c>
      <c r="C46" s="36" t="str">
        <f>TEXT(B46, "dddd")</f>
        <v>söndag</v>
      </c>
      <c r="D46" s="27" t="str">
        <f>IF(C46="måndag","Vecka:"," ")</f>
        <v xml:space="preserve"> </v>
      </c>
      <c r="E46" s="28" t="str">
        <f>IF(C46="måndag",LOOKUP(B46,'Viktiga Datum'!A:H)," ")</f>
        <v xml:space="preserve"> </v>
      </c>
      <c r="F46" s="29"/>
      <c r="G46" s="96" t="str">
        <f>IF(LOOKUP(B46,'Viktiga Datum'!A:D)&lt;&gt;"",LOOKUP(B46,'Viktiga Datum'!A:D)," ")</f>
        <v xml:space="preserve"> </v>
      </c>
      <c r="H46" s="90"/>
      <c r="I46" s="92"/>
    </row>
    <row r="47" spans="2:9" ht="9" customHeight="1">
      <c r="B47" s="105"/>
      <c r="C47" s="30" t="str">
        <f>LOOKUP(B46,'Viktiga Datum'!A:C)</f>
        <v>Helga,Olga</v>
      </c>
      <c r="D47" s="30"/>
      <c r="E47" s="82" t="str">
        <f>IF(LOOKUP(B46,'Viktiga Datum'!A:J)="JA","Flagga"," ")</f>
        <v xml:space="preserve"> </v>
      </c>
      <c r="F47" s="31"/>
      <c r="G47" s="97"/>
      <c r="H47" s="94"/>
      <c r="I47" s="95"/>
    </row>
    <row r="48" spans="2:9" ht="9" customHeight="1">
      <c r="B48" s="99">
        <f>B46+1</f>
        <v>40504</v>
      </c>
      <c r="C48" s="36" t="str">
        <f>TEXT(B48, "dddd")</f>
        <v>måndag</v>
      </c>
      <c r="D48" s="27" t="str">
        <f>IF(C48="måndag","Vecka:"," ")</f>
        <v>Vecka:</v>
      </c>
      <c r="E48" s="28">
        <f>IF(C48="måndag",LOOKUP(B48,'Viktiga Datum'!A:H)," ")</f>
        <v>47</v>
      </c>
      <c r="F48" s="29"/>
      <c r="G48" s="96" t="str">
        <f>IF(LOOKUP(B48,'Viktiga Datum'!A:D)&lt;&gt;"",LOOKUP(B48,'Viktiga Datum'!A:D)," ")</f>
        <v xml:space="preserve"> </v>
      </c>
      <c r="H48" s="90"/>
      <c r="I48" s="92"/>
    </row>
    <row r="49" spans="2:9" ht="9" customHeight="1">
      <c r="B49" s="105"/>
      <c r="C49" s="30" t="str">
        <f>LOOKUP(B48,'Viktiga Datum'!A:C)</f>
        <v>Cecilia,Sissela</v>
      </c>
      <c r="D49" s="30"/>
      <c r="E49" s="82" t="str">
        <f>IF(LOOKUP(B48,'Viktiga Datum'!A:J)="JA","Flagga"," ")</f>
        <v xml:space="preserve"> </v>
      </c>
      <c r="F49" s="31"/>
      <c r="G49" s="97"/>
      <c r="H49" s="94"/>
      <c r="I49" s="95"/>
    </row>
    <row r="50" spans="2:9" ht="9" customHeight="1">
      <c r="B50" s="99">
        <f>B48+1</f>
        <v>40505</v>
      </c>
      <c r="C50" s="36" t="str">
        <f>TEXT(B50, "dddd")</f>
        <v>tisdag</v>
      </c>
      <c r="D50" s="27" t="str">
        <f>IF(C50="måndag","Vecka:"," ")</f>
        <v xml:space="preserve"> </v>
      </c>
      <c r="E50" s="28" t="str">
        <f>IF(C50="måndag",LOOKUP(B50,'Viktiga Datum'!A:H)," ")</f>
        <v xml:space="preserve"> </v>
      </c>
      <c r="F50" s="29"/>
      <c r="G50" s="96" t="str">
        <f>IF(LOOKUP(B50,'Viktiga Datum'!A:D)&lt;&gt;"",LOOKUP(B50,'Viktiga Datum'!A:D)," ")</f>
        <v xml:space="preserve"> </v>
      </c>
      <c r="H50" s="90"/>
      <c r="I50" s="92"/>
    </row>
    <row r="51" spans="2:9" ht="9" customHeight="1">
      <c r="B51" s="105"/>
      <c r="C51" s="30" t="str">
        <f>LOOKUP(B50,'Viktiga Datum'!A:C)</f>
        <v>Klemens</v>
      </c>
      <c r="D51" s="32"/>
      <c r="E51" s="82" t="str">
        <f>IF(LOOKUP(B50,'Viktiga Datum'!A:J)="JA","Flagga"," ")</f>
        <v xml:space="preserve"> </v>
      </c>
      <c r="F51" s="31"/>
      <c r="G51" s="97"/>
      <c r="H51" s="94"/>
      <c r="I51" s="95"/>
    </row>
    <row r="52" spans="2:9" ht="9" customHeight="1">
      <c r="B52" s="99">
        <f>B50+1</f>
        <v>40506</v>
      </c>
      <c r="C52" s="36" t="str">
        <f>TEXT(B52, "dddd")</f>
        <v>onsdag</v>
      </c>
      <c r="D52" s="27" t="str">
        <f>IF(C52="måndag","Vecka:"," ")</f>
        <v xml:space="preserve"> </v>
      </c>
      <c r="E52" s="28" t="str">
        <f>IF(C52="måndag",LOOKUP(B52,'Viktiga Datum'!A:H)," ")</f>
        <v xml:space="preserve"> </v>
      </c>
      <c r="F52" s="29"/>
      <c r="G52" s="96" t="str">
        <f>IF(LOOKUP(B52,'Viktiga Datum'!A:D)&lt;&gt;"",LOOKUP(B52,'Viktiga Datum'!A:D)," ")</f>
        <v xml:space="preserve"> </v>
      </c>
      <c r="H52" s="90"/>
      <c r="I52" s="92"/>
    </row>
    <row r="53" spans="2:9" ht="9" customHeight="1">
      <c r="B53" s="105"/>
      <c r="C53" s="30" t="str">
        <f>LOOKUP(B52,'Viktiga Datum'!A:C)</f>
        <v>Gudrun,Rune</v>
      </c>
      <c r="D53" s="32"/>
      <c r="E53" s="82" t="str">
        <f>IF(LOOKUP(B52,'Viktiga Datum'!A:J)="JA","Flagga"," ")</f>
        <v xml:space="preserve"> </v>
      </c>
      <c r="F53" s="31"/>
      <c r="G53" s="97"/>
      <c r="H53" s="94"/>
      <c r="I53" s="95"/>
    </row>
    <row r="54" spans="2:9" ht="9" customHeight="1">
      <c r="B54" s="99">
        <f>B52+1</f>
        <v>40507</v>
      </c>
      <c r="C54" s="36" t="str">
        <f>TEXT(B54, "dddd")</f>
        <v>torsdag</v>
      </c>
      <c r="D54" s="27" t="str">
        <f>IF(C54="måndag","Vecka:"," ")</f>
        <v xml:space="preserve"> </v>
      </c>
      <c r="E54" s="28" t="str">
        <f>IF(C54="måndag",LOOKUP(B54,'Viktiga Datum'!A:H)," ")</f>
        <v xml:space="preserve"> </v>
      </c>
      <c r="F54" s="29"/>
      <c r="G54" s="96" t="str">
        <f>IF(LOOKUP(B54,'Viktiga Datum'!A:D)&lt;&gt;"",LOOKUP(B54,'Viktiga Datum'!A:D)," ")</f>
        <v xml:space="preserve"> </v>
      </c>
      <c r="H54" s="90"/>
      <c r="I54" s="92"/>
    </row>
    <row r="55" spans="2:9" ht="9" customHeight="1">
      <c r="B55" s="105"/>
      <c r="C55" s="30" t="str">
        <f>LOOKUP(B54,'Viktiga Datum'!A:C)</f>
        <v>Katarina,Katja</v>
      </c>
      <c r="D55" s="32"/>
      <c r="E55" s="82" t="str">
        <f>IF(LOOKUP(B54,'Viktiga Datum'!A:J)="JA","Flagga"," ")</f>
        <v xml:space="preserve"> </v>
      </c>
      <c r="F55" s="31"/>
      <c r="G55" s="97"/>
      <c r="H55" s="94"/>
      <c r="I55" s="95"/>
    </row>
    <row r="56" spans="2:9" ht="9" customHeight="1">
      <c r="B56" s="99">
        <f>B54+1</f>
        <v>40508</v>
      </c>
      <c r="C56" s="36" t="str">
        <f>TEXT(B56, "dddd")</f>
        <v>fredag</v>
      </c>
      <c r="D56" s="27" t="str">
        <f>IF(C56="måndag","Vecka:"," ")</f>
        <v xml:space="preserve"> </v>
      </c>
      <c r="E56" s="28" t="str">
        <f>IF(C56="måndag",LOOKUP(B56,'Viktiga Datum'!A:H)," ")</f>
        <v xml:space="preserve"> </v>
      </c>
      <c r="F56" s="29"/>
      <c r="G56" s="96" t="str">
        <f>IF(LOOKUP(B56,'Viktiga Datum'!A:D)&lt;&gt;"",LOOKUP(B56,'Viktiga Datum'!A:D)," ")</f>
        <v xml:space="preserve"> </v>
      </c>
      <c r="H56" s="90"/>
      <c r="I56" s="92"/>
    </row>
    <row r="57" spans="2:9" ht="9" customHeight="1">
      <c r="B57" s="105"/>
      <c r="C57" s="30" t="str">
        <f>LOOKUP(B56,'Viktiga Datum'!A:C)</f>
        <v>Linus</v>
      </c>
      <c r="D57" s="32"/>
      <c r="E57" s="82" t="str">
        <f>IF(LOOKUP(B56,'Viktiga Datum'!A:J)="JA","Flagga"," ")</f>
        <v xml:space="preserve"> </v>
      </c>
      <c r="F57" s="31"/>
      <c r="G57" s="97"/>
      <c r="H57" s="94"/>
      <c r="I57" s="95"/>
    </row>
    <row r="58" spans="2:9" ht="9" customHeight="1">
      <c r="B58" s="99">
        <f>B56+1</f>
        <v>40509</v>
      </c>
      <c r="C58" s="36" t="str">
        <f>TEXT(B58, "dddd")</f>
        <v>lördag</v>
      </c>
      <c r="D58" s="27" t="str">
        <f>IF(C58="måndag","Vecka:"," ")</f>
        <v xml:space="preserve"> </v>
      </c>
      <c r="E58" s="28" t="str">
        <f>IF(C58="måndag",LOOKUP(B58,'Viktiga Datum'!A:H)," ")</f>
        <v xml:space="preserve"> </v>
      </c>
      <c r="F58" s="29"/>
      <c r="G58" s="96" t="str">
        <f>IF(LOOKUP(B58,'Viktiga Datum'!A:D)&lt;&gt;"",LOOKUP(B58,'Viktiga Datum'!A:D)," ")</f>
        <v xml:space="preserve"> </v>
      </c>
      <c r="H58" s="90"/>
      <c r="I58" s="92"/>
    </row>
    <row r="59" spans="2:9" ht="9" customHeight="1">
      <c r="B59" s="105"/>
      <c r="C59" s="30" t="str">
        <f>LOOKUP(B58,'Viktiga Datum'!A:C)</f>
        <v>Astrid,Asta</v>
      </c>
      <c r="D59" s="32"/>
      <c r="E59" s="82" t="str">
        <f>IF(LOOKUP(B58,'Viktiga Datum'!A:J)="JA","Flagga"," ")</f>
        <v xml:space="preserve"> </v>
      </c>
      <c r="F59" s="31"/>
      <c r="G59" s="97"/>
      <c r="H59" s="94"/>
      <c r="I59" s="95"/>
    </row>
    <row r="60" spans="2:9" ht="9" customHeight="1">
      <c r="B60" s="99">
        <f>B58+1</f>
        <v>40510</v>
      </c>
      <c r="C60" s="36" t="str">
        <f>TEXT(B60, "dddd")</f>
        <v>söndag</v>
      </c>
      <c r="D60" s="27" t="str">
        <f>IF(C60="måndag","Vecka:"," ")</f>
        <v xml:space="preserve"> </v>
      </c>
      <c r="E60" s="28" t="str">
        <f>IF(C60="måndag",LOOKUP(B60,'Viktiga Datum'!A:H)," ")</f>
        <v xml:space="preserve"> </v>
      </c>
      <c r="F60" s="29"/>
      <c r="G60" s="96" t="str">
        <f>IF(LOOKUP(B60,'Viktiga Datum'!A:D)&lt;&gt;"",LOOKUP(B60,'Viktiga Datum'!A:D)," ")</f>
        <v>1 i advent</v>
      </c>
      <c r="H60" s="90"/>
      <c r="I60" s="92"/>
    </row>
    <row r="61" spans="2:9" ht="9" customHeight="1">
      <c r="B61" s="105"/>
      <c r="C61" s="30" t="str">
        <f>LOOKUP(B60,'Viktiga Datum'!A:C)</f>
        <v>Malte</v>
      </c>
      <c r="D61" s="32"/>
      <c r="E61" s="82" t="str">
        <f>IF(LOOKUP(B60,'Viktiga Datum'!A:J)="JA","Flagga"," ")</f>
        <v xml:space="preserve"> </v>
      </c>
      <c r="F61" s="31"/>
      <c r="G61" s="97"/>
      <c r="H61" s="94"/>
      <c r="I61" s="95"/>
    </row>
    <row r="62" spans="2:9" ht="9" customHeight="1">
      <c r="B62" s="99">
        <f>B60+1</f>
        <v>40511</v>
      </c>
      <c r="C62" s="36" t="str">
        <f>TEXT(B62, "dddd")</f>
        <v>måndag</v>
      </c>
      <c r="D62" s="27" t="str">
        <f>IF(C62="måndag","Vecka:"," ")</f>
        <v>Vecka:</v>
      </c>
      <c r="E62" s="28">
        <f>IF(C62="måndag",LOOKUP(B62,'Viktiga Datum'!A:H)," ")</f>
        <v>48</v>
      </c>
      <c r="F62" s="29"/>
      <c r="G62" s="96">
        <f>LOOKUP(B62,'Viktiga Datum'!A:D)</f>
        <v>0</v>
      </c>
      <c r="H62" s="90"/>
      <c r="I62" s="92"/>
    </row>
    <row r="63" spans="2:9" ht="9" customHeight="1">
      <c r="B63" s="105"/>
      <c r="C63" s="30" t="str">
        <f>LOOKUP(B62,'Viktiga Datum'!A:C)</f>
        <v>Sune</v>
      </c>
      <c r="D63" s="32"/>
      <c r="E63" s="82" t="str">
        <f>IF(LOOKUP(B62,'Viktiga Datum'!A:J)="JA","Flagga"," ")</f>
        <v xml:space="preserve"> </v>
      </c>
      <c r="F63" s="31"/>
      <c r="G63" s="97"/>
      <c r="H63" s="94"/>
      <c r="I63" s="95"/>
    </row>
    <row r="64" spans="2:9" ht="9" customHeight="1">
      <c r="B64" s="99">
        <f>B62+1</f>
        <v>40512</v>
      </c>
      <c r="C64" s="36" t="str">
        <f>TEXT(B64, "dddd")</f>
        <v>tisdag</v>
      </c>
      <c r="D64" s="27" t="str">
        <f>IF(C64="måndag","Vecka:"," ")</f>
        <v xml:space="preserve"> </v>
      </c>
      <c r="E64" s="28" t="str">
        <f>IF(C64="måndag",LOOKUP(B64,'Viktiga Datum'!A:H)," ")</f>
        <v xml:space="preserve"> </v>
      </c>
      <c r="F64" s="44"/>
      <c r="G64" s="129">
        <f>LOOKUP(B64,'Viktiga Datum'!A:D)</f>
        <v>0</v>
      </c>
      <c r="H64" s="90"/>
      <c r="I64" s="92"/>
    </row>
    <row r="65" spans="2:9" ht="9" customHeight="1" thickBot="1">
      <c r="B65" s="124"/>
      <c r="C65" s="33" t="str">
        <f>LOOKUP(B64,'Viktiga Datum'!A:C)</f>
        <v>Andreas,Anders</v>
      </c>
      <c r="D65" s="33" t="str">
        <f>LOOKUP(C64,'Viktiga Datum'!C:D)</f>
        <v xml:space="preserve"> </v>
      </c>
      <c r="E65" s="82" t="str">
        <f>IF(LOOKUP(B64,'Viktiga Datum'!A:J)="JA","Flagga"," ")</f>
        <v xml:space="preserve"> </v>
      </c>
      <c r="F65" s="45"/>
      <c r="G65" s="130"/>
      <c r="H65" s="91"/>
      <c r="I65" s="93"/>
    </row>
    <row r="66" spans="2:9" ht="9" customHeight="1" thickTop="1">
      <c r="D66" s="27" t="str">
        <f>IF(C66="måndag","Vecka:"," ")</f>
        <v xml:space="preserve"> </v>
      </c>
      <c r="E66" s="43" t="str">
        <f>IF(C66="måndag",LOOKUP(B66,'Viktiga Datum'!A:H)," ")</f>
        <v xml:space="preserve"> </v>
      </c>
      <c r="F66" s="38"/>
      <c r="G66" s="74"/>
    </row>
    <row r="67" spans="2:9" ht="9" customHeight="1"/>
    <row r="68" spans="2:9" ht="0.95" customHeight="1"/>
  </sheetData>
  <mergeCells count="123">
    <mergeCell ref="A2:J2"/>
    <mergeCell ref="H62:H63"/>
    <mergeCell ref="I62:I63"/>
    <mergeCell ref="H64:H65"/>
    <mergeCell ref="I64:I65"/>
    <mergeCell ref="H58:H59"/>
    <mergeCell ref="I58:I59"/>
    <mergeCell ref="H60:H61"/>
    <mergeCell ref="I50:I51"/>
    <mergeCell ref="H52:H53"/>
    <mergeCell ref="I52:I53"/>
    <mergeCell ref="I60:I61"/>
    <mergeCell ref="H54:H55"/>
    <mergeCell ref="I54:I55"/>
    <mergeCell ref="H56:H57"/>
    <mergeCell ref="I56:I57"/>
    <mergeCell ref="I44:I45"/>
    <mergeCell ref="H46:H47"/>
    <mergeCell ref="I46:I47"/>
    <mergeCell ref="H48:H49"/>
    <mergeCell ref="I48:I49"/>
    <mergeCell ref="H44:H45"/>
    <mergeCell ref="I38:I39"/>
    <mergeCell ref="H40:H41"/>
    <mergeCell ref="H50:H51"/>
    <mergeCell ref="G46:G47"/>
    <mergeCell ref="G48:G49"/>
    <mergeCell ref="G38:G39"/>
    <mergeCell ref="G40:G41"/>
    <mergeCell ref="G42:G43"/>
    <mergeCell ref="G44:G45"/>
    <mergeCell ref="H22:H23"/>
    <mergeCell ref="I40:I41"/>
    <mergeCell ref="H42:H43"/>
    <mergeCell ref="I42:I43"/>
    <mergeCell ref="H38:H39"/>
    <mergeCell ref="I34:I35"/>
    <mergeCell ref="H36:H37"/>
    <mergeCell ref="I36:I37"/>
    <mergeCell ref="I30:I31"/>
    <mergeCell ref="H32:H33"/>
    <mergeCell ref="I32:I33"/>
    <mergeCell ref="H30:H31"/>
    <mergeCell ref="H34:H35"/>
    <mergeCell ref="H14:H15"/>
    <mergeCell ref="H18:H19"/>
    <mergeCell ref="I26:I27"/>
    <mergeCell ref="H28:H29"/>
    <mergeCell ref="I28:I29"/>
    <mergeCell ref="I22:I23"/>
    <mergeCell ref="H24:H25"/>
    <mergeCell ref="I24:I25"/>
    <mergeCell ref="H26:H27"/>
    <mergeCell ref="I10:I11"/>
    <mergeCell ref="H12:H13"/>
    <mergeCell ref="I12:I13"/>
    <mergeCell ref="G64:G65"/>
    <mergeCell ref="G50:G51"/>
    <mergeCell ref="G52:G53"/>
    <mergeCell ref="G54:G55"/>
    <mergeCell ref="G56:G57"/>
    <mergeCell ref="G60:G61"/>
    <mergeCell ref="G58:G59"/>
    <mergeCell ref="G24:G25"/>
    <mergeCell ref="G30:G31"/>
    <mergeCell ref="G32:G33"/>
    <mergeCell ref="G34:G35"/>
    <mergeCell ref="G36:G37"/>
    <mergeCell ref="G62:G63"/>
    <mergeCell ref="G10:G11"/>
    <mergeCell ref="I18:I19"/>
    <mergeCell ref="H20:H21"/>
    <mergeCell ref="I20:I21"/>
    <mergeCell ref="I14:I15"/>
    <mergeCell ref="H16:H17"/>
    <mergeCell ref="I16:I17"/>
    <mergeCell ref="H10:H11"/>
    <mergeCell ref="B62:B63"/>
    <mergeCell ref="B64:B65"/>
    <mergeCell ref="G12:G13"/>
    <mergeCell ref="G14:G15"/>
    <mergeCell ref="G16:G17"/>
    <mergeCell ref="G18:G19"/>
    <mergeCell ref="G20:G21"/>
    <mergeCell ref="G22:G23"/>
    <mergeCell ref="G26:G27"/>
    <mergeCell ref="G28:G29"/>
    <mergeCell ref="B50:B51"/>
    <mergeCell ref="B52:B53"/>
    <mergeCell ref="B54:B55"/>
    <mergeCell ref="B56:B57"/>
    <mergeCell ref="B58:B59"/>
    <mergeCell ref="B60:B61"/>
    <mergeCell ref="B38:B39"/>
    <mergeCell ref="B40:B41"/>
    <mergeCell ref="B42:B43"/>
    <mergeCell ref="B44:B45"/>
    <mergeCell ref="B46:B47"/>
    <mergeCell ref="B48:B49"/>
    <mergeCell ref="B26:B27"/>
    <mergeCell ref="B28:B29"/>
    <mergeCell ref="B30:B31"/>
    <mergeCell ref="B32:B33"/>
    <mergeCell ref="B34:B35"/>
    <mergeCell ref="B36:B37"/>
    <mergeCell ref="B18:B19"/>
    <mergeCell ref="B20:B21"/>
    <mergeCell ref="B22:B23"/>
    <mergeCell ref="B24:B25"/>
    <mergeCell ref="B10:B11"/>
    <mergeCell ref="B12:B13"/>
    <mergeCell ref="B14:B15"/>
    <mergeCell ref="B16:B17"/>
    <mergeCell ref="B3:I4"/>
    <mergeCell ref="B6:B7"/>
    <mergeCell ref="B5:E5"/>
    <mergeCell ref="B8:B9"/>
    <mergeCell ref="I6:I7"/>
    <mergeCell ref="I8:I9"/>
    <mergeCell ref="H6:H7"/>
    <mergeCell ref="G6:G7"/>
    <mergeCell ref="G8:G9"/>
    <mergeCell ref="H8:H9"/>
  </mergeCells>
  <phoneticPr fontId="1" type="noConversion"/>
  <conditionalFormatting sqref="C5:D5 C2:D2 D67:D65536 C65:C65536 C7:D7 C9:D9 C11:D11 C13:D13 C15:D15 C17:D17 C19:D19 C21:D21 C23:D23 C25:D25 C27:D27 C29:D29 C31:D31 C33:D33 C35:D35 C37:D37 C39:D39 C41:D41 C43:D43 C45:D45 C47:D47 C49:D49 C51:D51 C53:D53 C55:D55 C57:D57 C59:D59 C61:D61 C63:D63 D65">
    <cfRule type="cellIs" dxfId="9" priority="3" stopIfTrue="1" operator="equal">
      <formula>"söndag"</formula>
    </cfRule>
    <cfRule type="cellIs" dxfId="8" priority="4" stopIfTrue="1" operator="notEqual">
      <formula>"SÖndag"</formula>
    </cfRule>
  </conditionalFormatting>
  <conditionalFormatting sqref="C6:D6 C64:D64 C62:D62 C8:D8 C10:D10 C12:D12 C14:D14 C16:D16 C18:D18 C20:D20 C22:D22 C24:D24 C26:D26 C28:D28 C30:D30 C32:D32 C34:D34 C36:D36 C38:D38 C40:D40 C42:D42 C44:D44 C46:D46 C48:D48 C50:D50 C52:D52 C54:D54 C56:D56 C58:D58 C60:D60 D66">
    <cfRule type="cellIs" dxfId="7" priority="5" stopIfTrue="1" operator="equal">
      <formula>"söndag"</formula>
    </cfRule>
  </conditionalFormatting>
  <conditionalFormatting sqref="B64 B62 B60 B58 B56 B54 B52 B50 B48 B46 B44 B42 B40 B38 B36 B34 B32 B30 B28 B26 B24 B22 B20 B18 B16 B14 B12 B10 B6 B8">
    <cfRule type="expression" dxfId="6" priority="6" stopIfTrue="1">
      <formula>IF(C8="måndag",TRUE)</formula>
    </cfRule>
  </conditionalFormatting>
  <conditionalFormatting sqref="E67">
    <cfRule type="cellIs" dxfId="5" priority="1" stopIfTrue="1" operator="equal">
      <formula>"söndag"</formula>
    </cfRule>
    <cfRule type="cellIs" dxfId="4" priority="2" stopIfTrue="1" operator="notEqual">
      <formula>"SÖndag"</formula>
    </cfRule>
  </conditionalFormatting>
  <pageMargins left="0.35433070866141736" right="0.27559055118110237" top="0.23622047244094491" bottom="0.23622047244094491" header="0.15748031496062992" footer="0.19685039370078741"/>
  <pageSetup paperSize="8"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sheetPr codeName="Blad15"/>
  <dimension ref="A1:M68"/>
  <sheetViews>
    <sheetView view="pageLayout" topLeftCell="A7" zoomScaleNormal="25" workbookViewId="0">
      <selection activeCell="A67" sqref="A67"/>
    </sheetView>
  </sheetViews>
  <sheetFormatPr defaultRowHeight="20.25"/>
  <cols>
    <col min="1" max="1" width="3.28515625" style="1" customWidth="1"/>
    <col min="2" max="2" width="5.42578125" style="5" customWidth="1"/>
    <col min="3" max="3" width="8.85546875" style="35" customWidth="1"/>
    <col min="4" max="4" width="4.7109375" style="35" customWidth="1"/>
    <col min="5" max="5" width="6.28515625" style="35" customWidth="1"/>
    <col min="6" max="6" width="0.140625" style="35" customWidth="1"/>
    <col min="7" max="7" width="35.7109375" style="71" customWidth="1"/>
    <col min="8" max="9" width="35.7109375" style="1" customWidth="1"/>
    <col min="10" max="10" width="1.7109375" style="1" customWidth="1"/>
    <col min="11" max="16384" width="9.140625" style="1"/>
  </cols>
  <sheetData>
    <row r="1" spans="1:13" ht="50.1" customHeight="1"/>
    <row r="2" spans="1:13" s="11" customFormat="1" ht="60.75" customHeight="1">
      <c r="A2" s="88" t="s">
        <v>385</v>
      </c>
      <c r="B2" s="89"/>
      <c r="C2" s="89"/>
      <c r="D2" s="89"/>
      <c r="E2" s="89"/>
      <c r="F2" s="89"/>
      <c r="G2" s="89"/>
      <c r="H2" s="89"/>
      <c r="I2" s="89"/>
      <c r="J2" s="89"/>
      <c r="L2" s="12"/>
    </row>
    <row r="3" spans="1:13" s="8" customFormat="1" ht="409.5" customHeight="1">
      <c r="A3" s="6"/>
      <c r="B3" s="102"/>
      <c r="C3" s="103"/>
      <c r="D3" s="103"/>
      <c r="E3" s="103"/>
      <c r="F3" s="103"/>
      <c r="G3" s="103"/>
      <c r="H3" s="103"/>
      <c r="I3" s="103"/>
      <c r="K3" s="7"/>
      <c r="M3" s="7"/>
    </row>
    <row r="4" spans="1:13" ht="48.75" customHeight="1" thickBot="1">
      <c r="B4" s="104"/>
      <c r="C4" s="104"/>
      <c r="D4" s="104"/>
      <c r="E4" s="104"/>
      <c r="F4" s="104"/>
      <c r="G4" s="104"/>
      <c r="H4" s="104"/>
      <c r="I4" s="104"/>
      <c r="J4" s="8"/>
    </row>
    <row r="5" spans="1:13" ht="24" customHeight="1" thickTop="1">
      <c r="B5" s="106" t="str">
        <f>A2</f>
        <v>December</v>
      </c>
      <c r="C5" s="107"/>
      <c r="D5" s="107"/>
      <c r="E5" s="108"/>
      <c r="F5" s="26"/>
      <c r="G5" s="72"/>
      <c r="H5" s="2"/>
      <c r="I5" s="3"/>
    </row>
    <row r="6" spans="1:13" ht="9" customHeight="1">
      <c r="B6" s="99">
        <f>November!B64+1</f>
        <v>40513</v>
      </c>
      <c r="C6" s="36" t="str">
        <f>TEXT(B6, "dddd")</f>
        <v>onsdag</v>
      </c>
      <c r="D6" s="27" t="str">
        <f>IF(C6="måndag","Vecka:"," ")</f>
        <v xml:space="preserve"> </v>
      </c>
      <c r="E6" s="28" t="str">
        <f>IF(C6="måndag",LOOKUP(B6,'Viktiga Datum'!A:H)," ")</f>
        <v xml:space="preserve"> </v>
      </c>
      <c r="F6" s="28" t="e">
        <f ca="1">VECKONR(B6,2)</f>
        <v>#NAME?</v>
      </c>
      <c r="G6" s="96" t="str">
        <f>IF(LOOKUP(B6,'Viktiga Datum'!A:D)&lt;&gt;"",LOOKUP(B6,'Viktiga Datum'!A:D)," ")</f>
        <v xml:space="preserve"> </v>
      </c>
      <c r="H6" s="90"/>
      <c r="I6" s="92"/>
    </row>
    <row r="7" spans="1:13" ht="9" customHeight="1">
      <c r="B7" s="105"/>
      <c r="C7" s="30" t="str">
        <f>LOOKUP(B6,'Viktiga Datum'!A:C)</f>
        <v>Oskar,Ossian</v>
      </c>
      <c r="D7" s="30"/>
      <c r="E7" s="82" t="str">
        <f>IF(LOOKUP(B6,'Viktiga Datum'!A:J)="JA","Flagga"," ")</f>
        <v xml:space="preserve"> </v>
      </c>
      <c r="F7" s="31"/>
      <c r="G7" s="97"/>
      <c r="H7" s="94"/>
      <c r="I7" s="95"/>
    </row>
    <row r="8" spans="1:13" ht="9" customHeight="1">
      <c r="B8" s="99">
        <f>B6+1</f>
        <v>40514</v>
      </c>
      <c r="C8" s="36" t="str">
        <f>TEXT(B8, "dddd")</f>
        <v>torsdag</v>
      </c>
      <c r="D8" s="27" t="str">
        <f>IF(C8="måndag","Vecka:"," ")</f>
        <v xml:space="preserve"> </v>
      </c>
      <c r="E8" s="28" t="str">
        <f>IF(C8="måndag",LOOKUP(B8,'Viktiga Datum'!A:H)," ")</f>
        <v xml:space="preserve"> </v>
      </c>
      <c r="F8" s="29"/>
      <c r="G8" s="96" t="str">
        <f>IF(LOOKUP(B8,'Viktiga Datum'!A:D)&lt;&gt;"",LOOKUP(B8,'Viktiga Datum'!A:D)," ")</f>
        <v xml:space="preserve"> </v>
      </c>
      <c r="H8" s="90"/>
      <c r="I8" s="92"/>
    </row>
    <row r="9" spans="1:13" ht="9" customHeight="1">
      <c r="B9" s="105"/>
      <c r="C9" s="30" t="str">
        <f>LOOKUP(B8,'Viktiga Datum'!A:C)</f>
        <v>Beata,Beatrice</v>
      </c>
      <c r="D9" s="30"/>
      <c r="E9" s="82" t="str">
        <f>IF(LOOKUP(B8,'Viktiga Datum'!A:J)="JA","Flagga"," ")</f>
        <v xml:space="preserve"> </v>
      </c>
      <c r="F9" s="31"/>
      <c r="G9" s="97"/>
      <c r="H9" s="94"/>
      <c r="I9" s="95"/>
    </row>
    <row r="10" spans="1:13" ht="9" customHeight="1">
      <c r="B10" s="99">
        <f>B8+1</f>
        <v>40515</v>
      </c>
      <c r="C10" s="36" t="str">
        <f>TEXT(B10, "dddd")</f>
        <v>fredag</v>
      </c>
      <c r="D10" s="27" t="str">
        <f>IF(C10="måndag","Vecka:"," ")</f>
        <v xml:space="preserve"> </v>
      </c>
      <c r="E10" s="28" t="str">
        <f>IF(C10="måndag",LOOKUP(B10,'Viktiga Datum'!A:H)," ")</f>
        <v xml:space="preserve"> </v>
      </c>
      <c r="F10" s="29"/>
      <c r="G10" s="96" t="str">
        <f>IF(LOOKUP(B10,'Viktiga Datum'!A:D)&lt;&gt;"",LOOKUP(B10,'Viktiga Datum'!A:D)," ")</f>
        <v xml:space="preserve"> </v>
      </c>
      <c r="H10" s="90"/>
      <c r="I10" s="92"/>
    </row>
    <row r="11" spans="1:13" ht="9" customHeight="1">
      <c r="B11" s="105"/>
      <c r="C11" s="30" t="str">
        <f>LOOKUP(B10,'Viktiga Datum'!A:C)</f>
        <v>Lydia</v>
      </c>
      <c r="D11" s="30"/>
      <c r="E11" s="82" t="str">
        <f>IF(LOOKUP(B10,'Viktiga Datum'!A:J)="JA","Flagga"," ")</f>
        <v xml:space="preserve"> </v>
      </c>
      <c r="F11" s="31"/>
      <c r="G11" s="97"/>
      <c r="H11" s="94"/>
      <c r="I11" s="95"/>
    </row>
    <row r="12" spans="1:13" ht="9" customHeight="1">
      <c r="B12" s="99">
        <f>B10+1</f>
        <v>40516</v>
      </c>
      <c r="C12" s="36" t="str">
        <f>TEXT(B12, "dddd")</f>
        <v>lördag</v>
      </c>
      <c r="D12" s="27" t="str">
        <f>IF(C12="måndag","Vecka:"," ")</f>
        <v xml:space="preserve"> </v>
      </c>
      <c r="E12" s="28" t="str">
        <f>IF(C12="måndag",LOOKUP(B12,'Viktiga Datum'!A:H)," ")</f>
        <v xml:space="preserve"> </v>
      </c>
      <c r="F12" s="29"/>
      <c r="G12" s="96" t="str">
        <f>IF(LOOKUP(B12,'Viktiga Datum'!A:D)&lt;&gt;"",LOOKUP(B12,'Viktiga Datum'!A:D)," ")</f>
        <v xml:space="preserve"> </v>
      </c>
      <c r="H12" s="90"/>
      <c r="I12" s="92"/>
    </row>
    <row r="13" spans="1:13" ht="9" customHeight="1">
      <c r="B13" s="105"/>
      <c r="C13" s="30" t="str">
        <f>LOOKUP(B12,'Viktiga Datum'!A:C)</f>
        <v>Barbara,Barbro</v>
      </c>
      <c r="D13" s="30"/>
      <c r="E13" s="82" t="str">
        <f>IF(LOOKUP(B12,'Viktiga Datum'!A:J)="JA","Flagga"," ")</f>
        <v xml:space="preserve"> </v>
      </c>
      <c r="F13" s="31"/>
      <c r="G13" s="97"/>
      <c r="H13" s="94"/>
      <c r="I13" s="95"/>
    </row>
    <row r="14" spans="1:13" ht="9" customHeight="1">
      <c r="B14" s="99">
        <f>B12+1</f>
        <v>40517</v>
      </c>
      <c r="C14" s="36" t="str">
        <f>TEXT(B14, "dddd")</f>
        <v>söndag</v>
      </c>
      <c r="D14" s="27" t="str">
        <f>IF(C14="måndag","Vecka:"," ")</f>
        <v xml:space="preserve"> </v>
      </c>
      <c r="E14" s="28" t="str">
        <f>IF(C14="måndag",LOOKUP(B14,'Viktiga Datum'!A:H)," ")</f>
        <v xml:space="preserve"> </v>
      </c>
      <c r="F14" s="29"/>
      <c r="G14" s="96" t="str">
        <f>IF(LOOKUP(B14,'Viktiga Datum'!A:D)&lt;&gt;"",LOOKUP(B14,'Viktiga Datum'!A:D)," ")</f>
        <v>2 i advent</v>
      </c>
      <c r="H14" s="90"/>
      <c r="I14" s="92"/>
    </row>
    <row r="15" spans="1:13" ht="9" customHeight="1">
      <c r="B15" s="105"/>
      <c r="C15" s="30" t="str">
        <f>LOOKUP(B14,'Viktiga Datum'!A:C)</f>
        <v>Sven</v>
      </c>
      <c r="D15" s="30"/>
      <c r="E15" s="82" t="str">
        <f>IF(LOOKUP(B14,'Viktiga Datum'!A:J)="JA","Flagga"," ")</f>
        <v xml:space="preserve"> </v>
      </c>
      <c r="F15" s="31"/>
      <c r="G15" s="97"/>
      <c r="H15" s="94"/>
      <c r="I15" s="95"/>
    </row>
    <row r="16" spans="1:13" ht="9" customHeight="1">
      <c r="B16" s="99">
        <f>B14+1</f>
        <v>40518</v>
      </c>
      <c r="C16" s="36" t="str">
        <f>TEXT(B16, "dddd")</f>
        <v>måndag</v>
      </c>
      <c r="D16" s="27" t="str">
        <f>IF(C16="måndag","Vecka:"," ")</f>
        <v>Vecka:</v>
      </c>
      <c r="E16" s="28">
        <f>IF(C16="måndag",LOOKUP(B16,'Viktiga Datum'!A:H)," ")</f>
        <v>49</v>
      </c>
      <c r="F16" s="29"/>
      <c r="G16" s="96" t="str">
        <f>IF(LOOKUP(B16,'Viktiga Datum'!A:D)&lt;&gt;"",LOOKUP(B16,'Viktiga Datum'!A:D)," ")</f>
        <v xml:space="preserve"> </v>
      </c>
      <c r="H16" s="90"/>
      <c r="I16" s="92"/>
    </row>
    <row r="17" spans="2:9" ht="9" customHeight="1">
      <c r="B17" s="105"/>
      <c r="C17" s="30" t="str">
        <f>LOOKUP(B16,'Viktiga Datum'!A:C)</f>
        <v>Nikolaus,Niklas</v>
      </c>
      <c r="D17" s="30"/>
      <c r="E17" s="82" t="str">
        <f>IF(LOOKUP(B16,'Viktiga Datum'!A:J)="JA","Flagga"," ")</f>
        <v xml:space="preserve"> </v>
      </c>
      <c r="F17" s="31"/>
      <c r="G17" s="97"/>
      <c r="H17" s="94"/>
      <c r="I17" s="95"/>
    </row>
    <row r="18" spans="2:9" ht="9" customHeight="1">
      <c r="B18" s="99">
        <f>B16+1</f>
        <v>40519</v>
      </c>
      <c r="C18" s="36" t="str">
        <f>TEXT(B18, "dddd")</f>
        <v>tisdag</v>
      </c>
      <c r="D18" s="27" t="str">
        <f>IF(C18="måndag","Vecka:"," ")</f>
        <v xml:space="preserve"> </v>
      </c>
      <c r="E18" s="28" t="str">
        <f>IF(C18="måndag",LOOKUP(B18,'Viktiga Datum'!A:H)," ")</f>
        <v xml:space="preserve"> </v>
      </c>
      <c r="F18" s="29"/>
      <c r="G18" s="96" t="str">
        <f>IF(LOOKUP(B18,'Viktiga Datum'!A:D)&lt;&gt;"",LOOKUP(B18,'Viktiga Datum'!A:D)," ")</f>
        <v xml:space="preserve"> </v>
      </c>
      <c r="H18" s="90"/>
      <c r="I18" s="92"/>
    </row>
    <row r="19" spans="2:9" ht="9" customHeight="1">
      <c r="B19" s="105"/>
      <c r="C19" s="30" t="str">
        <f>LOOKUP(B18,'Viktiga Datum'!A:C)</f>
        <v>Angela,Angelika</v>
      </c>
      <c r="D19" s="30"/>
      <c r="E19" s="82" t="str">
        <f>IF(LOOKUP(B18,'Viktiga Datum'!A:J)="JA","Flagga"," ")</f>
        <v xml:space="preserve"> </v>
      </c>
      <c r="F19" s="31"/>
      <c r="G19" s="97"/>
      <c r="H19" s="94"/>
      <c r="I19" s="95"/>
    </row>
    <row r="20" spans="2:9" ht="9" customHeight="1">
      <c r="B20" s="99">
        <f>B18+1</f>
        <v>40520</v>
      </c>
      <c r="C20" s="36" t="str">
        <f>TEXT(B20, "dddd")</f>
        <v>onsdag</v>
      </c>
      <c r="D20" s="27" t="str">
        <f>IF(C20="måndag","Vecka:"," ")</f>
        <v xml:space="preserve"> </v>
      </c>
      <c r="E20" s="28" t="str">
        <f>IF(C20="måndag",LOOKUP(B20,'Viktiga Datum'!A:H)," ")</f>
        <v xml:space="preserve"> </v>
      </c>
      <c r="F20" s="29"/>
      <c r="G20" s="96" t="str">
        <f>IF(LOOKUP(B20,'Viktiga Datum'!A:D)&lt;&gt;"",LOOKUP(B20,'Viktiga Datum'!A:D)," ")</f>
        <v xml:space="preserve"> </v>
      </c>
      <c r="H20" s="90"/>
      <c r="I20" s="92"/>
    </row>
    <row r="21" spans="2:9" ht="9" customHeight="1">
      <c r="B21" s="105"/>
      <c r="C21" s="30" t="str">
        <f>LOOKUP(B20,'Viktiga Datum'!A:C)</f>
        <v>Virginia</v>
      </c>
      <c r="D21" s="30"/>
      <c r="E21" s="82" t="str">
        <f>IF(LOOKUP(B20,'Viktiga Datum'!A:J)="JA","Flagga"," ")</f>
        <v xml:space="preserve"> </v>
      </c>
      <c r="F21" s="31"/>
      <c r="G21" s="97"/>
      <c r="H21" s="94"/>
      <c r="I21" s="95"/>
    </row>
    <row r="22" spans="2:9" ht="9" customHeight="1">
      <c r="B22" s="99">
        <f>B20+1</f>
        <v>40521</v>
      </c>
      <c r="C22" s="36" t="str">
        <f>TEXT(B22, "dddd")</f>
        <v>torsdag</v>
      </c>
      <c r="D22" s="27" t="str">
        <f>IF(C22="måndag","Vecka:"," ")</f>
        <v xml:space="preserve"> </v>
      </c>
      <c r="E22" s="28" t="str">
        <f>IF(C22="måndag",LOOKUP(B22,'Viktiga Datum'!A:H)," ")</f>
        <v xml:space="preserve"> </v>
      </c>
      <c r="F22" s="29"/>
      <c r="G22" s="96" t="str">
        <f>IF(LOOKUP(B22,'Viktiga Datum'!A:D)&lt;&gt;"",LOOKUP(B22,'Viktiga Datum'!A:D)," ")</f>
        <v xml:space="preserve"> </v>
      </c>
      <c r="H22" s="90"/>
      <c r="I22" s="92"/>
    </row>
    <row r="23" spans="2:9" ht="9" customHeight="1">
      <c r="B23" s="105"/>
      <c r="C23" s="30" t="str">
        <f>LOOKUP(B22,'Viktiga Datum'!A:C)</f>
        <v>Anna</v>
      </c>
      <c r="D23" s="30"/>
      <c r="E23" s="82" t="str">
        <f>IF(LOOKUP(B22,'Viktiga Datum'!A:J)="JA","Flagga"," ")</f>
        <v xml:space="preserve"> </v>
      </c>
      <c r="F23" s="31"/>
      <c r="G23" s="97"/>
      <c r="H23" s="94"/>
      <c r="I23" s="95"/>
    </row>
    <row r="24" spans="2:9" ht="9" customHeight="1">
      <c r="B24" s="99">
        <f>B22+1</f>
        <v>40522</v>
      </c>
      <c r="C24" s="36" t="str">
        <f>TEXT(B24, "dddd")</f>
        <v>fredag</v>
      </c>
      <c r="D24" s="27" t="str">
        <f>IF(C24="måndag","Vecka:"," ")</f>
        <v xml:space="preserve"> </v>
      </c>
      <c r="E24" s="28" t="str">
        <f>IF(C24="måndag",LOOKUP(B24,'Viktiga Datum'!A:H)," ")</f>
        <v xml:space="preserve"> </v>
      </c>
      <c r="F24" s="29"/>
      <c r="G24" s="96" t="str">
        <f>IF(LOOKUP(B24,'Viktiga Datum'!A:D)&lt;&gt;"",LOOKUP(B24,'Viktiga Datum'!A:D)," ")</f>
        <v>Nobeldagen.</v>
      </c>
      <c r="H24" s="90"/>
      <c r="I24" s="92"/>
    </row>
    <row r="25" spans="2:9" ht="9" customHeight="1">
      <c r="B25" s="105"/>
      <c r="C25" s="30" t="str">
        <f>LOOKUP(B24,'Viktiga Datum'!A:C)</f>
        <v>Malin,Malena</v>
      </c>
      <c r="D25" s="30"/>
      <c r="E25" s="82" t="str">
        <f>IF(LOOKUP(B24,'Viktiga Datum'!A:J)="JA","Flagga"," ")</f>
        <v>Flagga</v>
      </c>
      <c r="F25" s="31"/>
      <c r="G25" s="97"/>
      <c r="H25" s="94"/>
      <c r="I25" s="95"/>
    </row>
    <row r="26" spans="2:9" ht="9" customHeight="1">
      <c r="B26" s="99">
        <f>B24+1</f>
        <v>40523</v>
      </c>
      <c r="C26" s="36" t="str">
        <f>TEXT(B26, "dddd")</f>
        <v>lördag</v>
      </c>
      <c r="D26" s="27" t="str">
        <f>IF(C26="måndag","Vecka:"," ")</f>
        <v xml:space="preserve"> </v>
      </c>
      <c r="E26" s="28" t="str">
        <f>IF(C26="måndag",LOOKUP(B26,'Viktiga Datum'!A:H)," ")</f>
        <v xml:space="preserve"> </v>
      </c>
      <c r="F26" s="29"/>
      <c r="G26" s="96" t="str">
        <f>IF(LOOKUP(B26,'Viktiga Datum'!A:D)&lt;&gt;"",LOOKUP(B26,'Viktiga Datum'!A:D)," ")</f>
        <v xml:space="preserve"> </v>
      </c>
      <c r="H26" s="90"/>
      <c r="I26" s="92"/>
    </row>
    <row r="27" spans="2:9" ht="9" customHeight="1">
      <c r="B27" s="105"/>
      <c r="C27" s="30" t="str">
        <f>LOOKUP(B26,'Viktiga Datum'!A:C)</f>
        <v>Daniel,Daniela</v>
      </c>
      <c r="D27" s="30"/>
      <c r="E27" s="82" t="str">
        <f>IF(LOOKUP(B26,'Viktiga Datum'!A:J)="JA","Flagga"," ")</f>
        <v xml:space="preserve"> </v>
      </c>
      <c r="F27" s="31"/>
      <c r="G27" s="97"/>
      <c r="H27" s="94"/>
      <c r="I27" s="95"/>
    </row>
    <row r="28" spans="2:9" ht="9" customHeight="1">
      <c r="B28" s="99">
        <f>B26+1</f>
        <v>40524</v>
      </c>
      <c r="C28" s="36" t="str">
        <f>TEXT(B28, "dddd")</f>
        <v>söndag</v>
      </c>
      <c r="D28" s="27" t="str">
        <f>IF(C28="måndag","Vecka:"," ")</f>
        <v xml:space="preserve"> </v>
      </c>
      <c r="E28" s="28" t="str">
        <f>IF(C28="måndag",LOOKUP(B28,'Viktiga Datum'!A:H)," ")</f>
        <v xml:space="preserve"> </v>
      </c>
      <c r="F28" s="29"/>
      <c r="G28" s="96" t="str">
        <f>IF(LOOKUP(B28,'Viktiga Datum'!A:D)&lt;&gt;"",LOOKUP(B28,'Viktiga Datum'!A:D)," ")</f>
        <v>3 i advent</v>
      </c>
      <c r="H28" s="90"/>
      <c r="I28" s="92"/>
    </row>
    <row r="29" spans="2:9" ht="9" customHeight="1">
      <c r="B29" s="105"/>
      <c r="C29" s="30" t="str">
        <f>LOOKUP(B28,'Viktiga Datum'!A:C)</f>
        <v>Alexander,Alexis</v>
      </c>
      <c r="D29" s="30"/>
      <c r="E29" s="82" t="str">
        <f>IF(LOOKUP(B28,'Viktiga Datum'!A:J)="JA","Flagga"," ")</f>
        <v xml:space="preserve"> </v>
      </c>
      <c r="F29" s="31"/>
      <c r="G29" s="97"/>
      <c r="H29" s="94"/>
      <c r="I29" s="95"/>
    </row>
    <row r="30" spans="2:9" ht="9" customHeight="1">
      <c r="B30" s="99">
        <f>B28+1</f>
        <v>40525</v>
      </c>
      <c r="C30" s="36" t="str">
        <f>TEXT(B30, "dddd")</f>
        <v>måndag</v>
      </c>
      <c r="D30" s="27" t="str">
        <f>IF(C30="måndag","Vecka:"," ")</f>
        <v>Vecka:</v>
      </c>
      <c r="E30" s="28">
        <f>IF(C30="måndag",LOOKUP(B30,'Viktiga Datum'!A:H)," ")</f>
        <v>50</v>
      </c>
      <c r="F30" s="29"/>
      <c r="G30" s="96" t="str">
        <f>IF(LOOKUP(B30,'Viktiga Datum'!A:D)&lt;&gt;"",LOOKUP(B30,'Viktiga Datum'!A:D)," ")</f>
        <v>Luciadagen</v>
      </c>
      <c r="H30" s="90"/>
      <c r="I30" s="92"/>
    </row>
    <row r="31" spans="2:9" ht="9" customHeight="1">
      <c r="B31" s="105"/>
      <c r="C31" s="30" t="str">
        <f>LOOKUP(B30,'Viktiga Datum'!A:C)</f>
        <v>Lucia</v>
      </c>
      <c r="D31" s="30"/>
      <c r="E31" s="82" t="str">
        <f>IF(LOOKUP(B30,'Viktiga Datum'!A:J)="JA","Flagga"," ")</f>
        <v xml:space="preserve"> </v>
      </c>
      <c r="F31" s="31"/>
      <c r="G31" s="97"/>
      <c r="H31" s="94"/>
      <c r="I31" s="95"/>
    </row>
    <row r="32" spans="2:9" ht="9" customHeight="1">
      <c r="B32" s="99">
        <f>B30+1</f>
        <v>40526</v>
      </c>
      <c r="C32" s="36" t="str">
        <f>TEXT(B32, "dddd")</f>
        <v>tisdag</v>
      </c>
      <c r="D32" s="27" t="str">
        <f>IF(C32="måndag","Vecka:"," ")</f>
        <v xml:space="preserve"> </v>
      </c>
      <c r="E32" s="28" t="str">
        <f>IF(C32="måndag",LOOKUP(B32,'Viktiga Datum'!A:H)," ")</f>
        <v xml:space="preserve"> </v>
      </c>
      <c r="F32" s="29"/>
      <c r="G32" s="96" t="str">
        <f>IF(LOOKUP(B32,'Viktiga Datum'!A:D)&lt;&gt;"",LOOKUP(B32,'Viktiga Datum'!A:D)," ")</f>
        <v xml:space="preserve"> </v>
      </c>
      <c r="H32" s="90"/>
      <c r="I32" s="92"/>
    </row>
    <row r="33" spans="2:9" ht="9" customHeight="1">
      <c r="B33" s="105"/>
      <c r="C33" s="30" t="str">
        <f>LOOKUP(B32,'Viktiga Datum'!A:C)</f>
        <v>StenSixten</v>
      </c>
      <c r="D33" s="30"/>
      <c r="E33" s="82" t="str">
        <f>IF(LOOKUP(B32,'Viktiga Datum'!A:J)="JA","Flagga"," ")</f>
        <v xml:space="preserve"> </v>
      </c>
      <c r="F33" s="31"/>
      <c r="G33" s="97"/>
      <c r="H33" s="94"/>
      <c r="I33" s="95"/>
    </row>
    <row r="34" spans="2:9" ht="9" customHeight="1">
      <c r="B34" s="99">
        <f>B32+1</f>
        <v>40527</v>
      </c>
      <c r="C34" s="36" t="str">
        <f>TEXT(B34, "dddd")</f>
        <v>onsdag</v>
      </c>
      <c r="D34" s="27" t="str">
        <f>IF(C34="måndag","Vecka:"," ")</f>
        <v xml:space="preserve"> </v>
      </c>
      <c r="E34" s="28" t="str">
        <f>IF(C34="måndag",LOOKUP(B34,'Viktiga Datum'!A:H)," ")</f>
        <v xml:space="preserve"> </v>
      </c>
      <c r="F34" s="29"/>
      <c r="G34" s="96" t="str">
        <f>IF(LOOKUP(B34,'Viktiga Datum'!A:D)&lt;&gt;"",LOOKUP(B34,'Viktiga Datum'!A:D)," ")</f>
        <v xml:space="preserve"> </v>
      </c>
      <c r="H34" s="90"/>
      <c r="I34" s="92"/>
    </row>
    <row r="35" spans="2:9" ht="9" customHeight="1">
      <c r="B35" s="105"/>
      <c r="C35" s="30" t="str">
        <f>LOOKUP(B34,'Viktiga Datum'!A:C)</f>
        <v>Gottfrid</v>
      </c>
      <c r="D35" s="30"/>
      <c r="E35" s="82" t="str">
        <f>IF(LOOKUP(B34,'Viktiga Datum'!A:J)="JA","Flagga"," ")</f>
        <v xml:space="preserve"> </v>
      </c>
      <c r="F35" s="31"/>
      <c r="G35" s="97"/>
      <c r="H35" s="94"/>
      <c r="I35" s="95"/>
    </row>
    <row r="36" spans="2:9" ht="9" customHeight="1">
      <c r="B36" s="99">
        <f>B34+1</f>
        <v>40528</v>
      </c>
      <c r="C36" s="36" t="str">
        <f>TEXT(B36, "dddd")</f>
        <v>torsdag</v>
      </c>
      <c r="D36" s="27" t="str">
        <f>IF(C36="måndag","Vecka:"," ")</f>
        <v xml:space="preserve"> </v>
      </c>
      <c r="E36" s="28" t="str">
        <f>IF(C36="måndag",LOOKUP(B36,'Viktiga Datum'!A:H)," ")</f>
        <v xml:space="preserve"> </v>
      </c>
      <c r="F36" s="29"/>
      <c r="G36" s="96" t="str">
        <f>IF(LOOKUP(B36,'Viktiga Datum'!A:D)&lt;&gt;"",LOOKUP(B36,'Viktiga Datum'!A:D)," ")</f>
        <v xml:space="preserve"> </v>
      </c>
      <c r="H36" s="90"/>
      <c r="I36" s="92"/>
    </row>
    <row r="37" spans="2:9" ht="9" customHeight="1">
      <c r="B37" s="105"/>
      <c r="C37" s="30" t="str">
        <f>LOOKUP(B36,'Viktiga Datum'!A:C)</f>
        <v>Assar</v>
      </c>
      <c r="D37" s="30"/>
      <c r="E37" s="82" t="str">
        <f>IF(LOOKUP(B36,'Viktiga Datum'!A:J)="JA","Flagga"," ")</f>
        <v xml:space="preserve"> </v>
      </c>
      <c r="F37" s="31"/>
      <c r="G37" s="97"/>
      <c r="H37" s="94"/>
      <c r="I37" s="95"/>
    </row>
    <row r="38" spans="2:9" ht="9" customHeight="1">
      <c r="B38" s="99">
        <f>B36+1</f>
        <v>40529</v>
      </c>
      <c r="C38" s="36" t="str">
        <f>TEXT(B38, "dddd")</f>
        <v>fredag</v>
      </c>
      <c r="D38" s="27" t="str">
        <f>IF(C38="måndag","Vecka:"," ")</f>
        <v xml:space="preserve"> </v>
      </c>
      <c r="E38" s="28" t="str">
        <f>IF(C38="måndag",LOOKUP(B38,'Viktiga Datum'!A:H)," ")</f>
        <v xml:space="preserve"> </v>
      </c>
      <c r="F38" s="29"/>
      <c r="G38" s="96" t="str">
        <f>IF(LOOKUP(B38,'Viktiga Datum'!A:D)&lt;&gt;"",LOOKUP(B38,'Viktiga Datum'!A:D)," ")</f>
        <v xml:space="preserve"> </v>
      </c>
      <c r="H38" s="90"/>
      <c r="I38" s="92"/>
    </row>
    <row r="39" spans="2:9" ht="9" customHeight="1">
      <c r="B39" s="105"/>
      <c r="C39" s="30" t="str">
        <f>LOOKUP(B38,'Viktiga Datum'!A:C)</f>
        <v>Stig</v>
      </c>
      <c r="D39" s="30"/>
      <c r="E39" s="82" t="str">
        <f>IF(LOOKUP(B38,'Viktiga Datum'!A:J)="JA","Flagga"," ")</f>
        <v xml:space="preserve"> </v>
      </c>
      <c r="F39" s="31"/>
      <c r="G39" s="97"/>
      <c r="H39" s="94"/>
      <c r="I39" s="95"/>
    </row>
    <row r="40" spans="2:9" ht="9" customHeight="1">
      <c r="B40" s="99">
        <f>B38+1</f>
        <v>40530</v>
      </c>
      <c r="C40" s="36" t="str">
        <f>TEXT(B40, "dddd")</f>
        <v>lördag</v>
      </c>
      <c r="D40" s="27" t="str">
        <f>IF(C40="måndag","Vecka:"," ")</f>
        <v xml:space="preserve"> </v>
      </c>
      <c r="E40" s="28" t="str">
        <f>IF(C40="måndag",LOOKUP(B40,'Viktiga Datum'!A:H)," ")</f>
        <v xml:space="preserve"> </v>
      </c>
      <c r="F40" s="29"/>
      <c r="G40" s="96" t="str">
        <f>IF(LOOKUP(B40,'Viktiga Datum'!A:D)&lt;&gt;"",LOOKUP(B40,'Viktiga Datum'!A:D)," ")</f>
        <v xml:space="preserve"> </v>
      </c>
      <c r="H40" s="90"/>
      <c r="I40" s="92"/>
    </row>
    <row r="41" spans="2:9" ht="9" customHeight="1">
      <c r="B41" s="105"/>
      <c r="C41" s="30" t="str">
        <f>LOOKUP(B40,'Viktiga Datum'!A:C)</f>
        <v>Abraham</v>
      </c>
      <c r="D41" s="30"/>
      <c r="E41" s="82" t="str">
        <f>IF(LOOKUP(B40,'Viktiga Datum'!A:J)="JA","Flagga"," ")</f>
        <v xml:space="preserve"> </v>
      </c>
      <c r="F41" s="31"/>
      <c r="G41" s="97"/>
      <c r="H41" s="94"/>
      <c r="I41" s="95"/>
    </row>
    <row r="42" spans="2:9" ht="9" customHeight="1">
      <c r="B42" s="99">
        <f>B40+1</f>
        <v>40531</v>
      </c>
      <c r="C42" s="36" t="str">
        <f>TEXT(B42, "dddd")</f>
        <v>söndag</v>
      </c>
      <c r="D42" s="27" t="str">
        <f>IF(C42="måndag","Vecka:"," ")</f>
        <v xml:space="preserve"> </v>
      </c>
      <c r="E42" s="28" t="str">
        <f>IF(C42="måndag",LOOKUP(B42,'Viktiga Datum'!A:H)," ")</f>
        <v xml:space="preserve"> </v>
      </c>
      <c r="F42" s="29"/>
      <c r="G42" s="96" t="str">
        <f>IF(LOOKUP(B42,'Viktiga Datum'!A:D)&lt;&gt;"",LOOKUP(B42,'Viktiga Datum'!A:D)," ")</f>
        <v xml:space="preserve">4 i advent. </v>
      </c>
      <c r="H42" s="90"/>
      <c r="I42" s="92"/>
    </row>
    <row r="43" spans="2:9" ht="9" customHeight="1">
      <c r="B43" s="105"/>
      <c r="C43" s="30" t="str">
        <f>LOOKUP(B42,'Viktiga Datum'!A:C)</f>
        <v>Isak</v>
      </c>
      <c r="D43" s="30"/>
      <c r="E43" s="82" t="str">
        <f>IF(LOOKUP(B42,'Viktiga Datum'!A:J)="JA","Flagga"," ")</f>
        <v xml:space="preserve"> </v>
      </c>
      <c r="F43" s="31"/>
      <c r="G43" s="97"/>
      <c r="H43" s="94"/>
      <c r="I43" s="95"/>
    </row>
    <row r="44" spans="2:9" ht="9" customHeight="1">
      <c r="B44" s="99">
        <f>B42+1</f>
        <v>40532</v>
      </c>
      <c r="C44" s="36" t="str">
        <f>TEXT(B44, "dddd")</f>
        <v>måndag</v>
      </c>
      <c r="D44" s="27" t="str">
        <f>IF(C44="måndag","Vecka:"," ")</f>
        <v>Vecka:</v>
      </c>
      <c r="E44" s="28">
        <f>IF(C44="måndag",LOOKUP(B44,'Viktiga Datum'!A:H)," ")</f>
        <v>51</v>
      </c>
      <c r="F44" s="29"/>
      <c r="G44" s="96" t="str">
        <f>IF(LOOKUP(B44,'Viktiga Datum'!A:D)&lt;&gt;"",LOOKUP(B44,'Viktiga Datum'!A:D)," ")</f>
        <v xml:space="preserve"> </v>
      </c>
      <c r="H44" s="90"/>
      <c r="I44" s="92"/>
    </row>
    <row r="45" spans="2:9" ht="9" customHeight="1">
      <c r="B45" s="105"/>
      <c r="C45" s="30" t="str">
        <f>LOOKUP(B44,'Viktiga Datum'!A:C)</f>
        <v>Israel,Moses</v>
      </c>
      <c r="D45" s="30"/>
      <c r="E45" s="82" t="str">
        <f>IF(LOOKUP(B44,'Viktiga Datum'!A:J)="JA","Flagga"," ")</f>
        <v xml:space="preserve"> </v>
      </c>
      <c r="F45" s="31"/>
      <c r="G45" s="97"/>
      <c r="H45" s="94"/>
      <c r="I45" s="95"/>
    </row>
    <row r="46" spans="2:9" ht="9" customHeight="1">
      <c r="B46" s="99">
        <f>B44+1</f>
        <v>40533</v>
      </c>
      <c r="C46" s="36" t="str">
        <f>TEXT(B46, "dddd")</f>
        <v>tisdag</v>
      </c>
      <c r="D46" s="27" t="str">
        <f>IF(C46="måndag","Vecka:"," ")</f>
        <v xml:space="preserve"> </v>
      </c>
      <c r="E46" s="28" t="str">
        <f>IF(C46="måndag",LOOKUP(B46,'Viktiga Datum'!A:H)," ")</f>
        <v xml:space="preserve"> </v>
      </c>
      <c r="F46" s="29"/>
      <c r="G46" s="96" t="str">
        <f>IF(LOOKUP(B46,'Viktiga Datum'!A:D)&lt;&gt;"",LOOKUP(B46,'Viktiga Datum'!A:D)," ")</f>
        <v xml:space="preserve">Vintersolståndet. </v>
      </c>
      <c r="H46" s="90"/>
      <c r="I46" s="92"/>
    </row>
    <row r="47" spans="2:9" ht="9" customHeight="1">
      <c r="B47" s="105"/>
      <c r="C47" s="30" t="str">
        <f>LOOKUP(B46,'Viktiga Datum'!A:C)</f>
        <v>Tomas</v>
      </c>
      <c r="D47" s="30"/>
      <c r="E47" s="82" t="str">
        <f>IF(LOOKUP(B46,'Viktiga Datum'!A:J)="JA","Flagga"," ")</f>
        <v xml:space="preserve"> </v>
      </c>
      <c r="F47" s="31"/>
      <c r="G47" s="97"/>
      <c r="H47" s="94"/>
      <c r="I47" s="95"/>
    </row>
    <row r="48" spans="2:9" ht="9" customHeight="1">
      <c r="B48" s="99">
        <f>B46+1</f>
        <v>40534</v>
      </c>
      <c r="C48" s="36" t="str">
        <f>TEXT(B48, "dddd")</f>
        <v>onsdag</v>
      </c>
      <c r="D48" s="27" t="str">
        <f>IF(C48="måndag","Vecka:"," ")</f>
        <v xml:space="preserve"> </v>
      </c>
      <c r="E48" s="28" t="str">
        <f>IF(C48="måndag",LOOKUP(B48,'Viktiga Datum'!A:H)," ")</f>
        <v xml:space="preserve"> </v>
      </c>
      <c r="F48" s="29"/>
      <c r="G48" s="96" t="str">
        <f>IF(LOOKUP(B48,'Viktiga Datum'!A:D)&lt;&gt;"",LOOKUP(B48,'Viktiga Datum'!A:D)," ")</f>
        <v xml:space="preserve"> </v>
      </c>
      <c r="H48" s="90"/>
      <c r="I48" s="92"/>
    </row>
    <row r="49" spans="2:9" ht="9" customHeight="1">
      <c r="B49" s="105"/>
      <c r="C49" s="30" t="str">
        <f>LOOKUP(B48,'Viktiga Datum'!A:C)</f>
        <v>Natanael,Jonatan</v>
      </c>
      <c r="D49" s="30"/>
      <c r="E49" s="82" t="str">
        <f>IF(LOOKUP(B48,'Viktiga Datum'!A:J)="JA","Flagga"," ")</f>
        <v xml:space="preserve"> </v>
      </c>
      <c r="F49" s="31"/>
      <c r="G49" s="97"/>
      <c r="H49" s="94"/>
      <c r="I49" s="95"/>
    </row>
    <row r="50" spans="2:9" ht="9" customHeight="1">
      <c r="B50" s="99">
        <f>B48+1</f>
        <v>40535</v>
      </c>
      <c r="C50" s="36" t="str">
        <f>TEXT(B50, "dddd")</f>
        <v>torsdag</v>
      </c>
      <c r="D50" s="27" t="str">
        <f>IF(C50="måndag","Vecka:"," ")</f>
        <v xml:space="preserve"> </v>
      </c>
      <c r="E50" s="28" t="str">
        <f>IF(C50="måndag",LOOKUP(B50,'Viktiga Datum'!A:H)," ")</f>
        <v xml:space="preserve"> </v>
      </c>
      <c r="F50" s="29"/>
      <c r="G50" s="96" t="str">
        <f>IF(LOOKUP(B50,'Viktiga Datum'!A:D)&lt;&gt;"",LOOKUP(B50,'Viktiga Datum'!A:D)," ")</f>
        <v>Drottningens födelsedag.</v>
      </c>
      <c r="H50" s="90"/>
      <c r="I50" s="92"/>
    </row>
    <row r="51" spans="2:9" ht="9" customHeight="1">
      <c r="B51" s="105"/>
      <c r="C51" s="30" t="str">
        <f>LOOKUP(B50,'Viktiga Datum'!A:C)</f>
        <v>Adam</v>
      </c>
      <c r="D51" s="32"/>
      <c r="E51" s="82" t="str">
        <f>IF(LOOKUP(B50,'Viktiga Datum'!A:J)="JA","Flagga"," ")</f>
        <v>Flagga</v>
      </c>
      <c r="F51" s="31"/>
      <c r="G51" s="97"/>
      <c r="H51" s="94"/>
      <c r="I51" s="95"/>
    </row>
    <row r="52" spans="2:9" ht="9" customHeight="1">
      <c r="B52" s="99">
        <f>B50+1</f>
        <v>40536</v>
      </c>
      <c r="C52" s="36" t="str">
        <f>TEXT(B52, "dddd")</f>
        <v>fredag</v>
      </c>
      <c r="D52" s="27" t="str">
        <f>IF(C52="måndag","Vecka:"," ")</f>
        <v xml:space="preserve"> </v>
      </c>
      <c r="E52" s="28" t="str">
        <f>IF(C52="måndag",LOOKUP(B52,'Viktiga Datum'!A:H)," ")</f>
        <v xml:space="preserve"> </v>
      </c>
      <c r="F52" s="29"/>
      <c r="G52" s="96" t="str">
        <f>IF(LOOKUP(B52,'Viktiga Datum'!A:D)&lt;&gt;"",LOOKUP(B52,'Viktiga Datum'!A:D)," ")</f>
        <v>Julafton.</v>
      </c>
      <c r="H52" s="90"/>
      <c r="I52" s="92"/>
    </row>
    <row r="53" spans="2:9" ht="9" customHeight="1">
      <c r="B53" s="105"/>
      <c r="C53" s="30" t="str">
        <f>LOOKUP(B52,'Viktiga Datum'!A:C)</f>
        <v>Eva</v>
      </c>
      <c r="D53" s="32"/>
      <c r="E53" s="82" t="str">
        <f>IF(LOOKUP(B52,'Viktiga Datum'!A:J)="JA","Flagga"," ")</f>
        <v xml:space="preserve"> </v>
      </c>
      <c r="F53" s="31"/>
      <c r="G53" s="97"/>
      <c r="H53" s="94"/>
      <c r="I53" s="95"/>
    </row>
    <row r="54" spans="2:9" ht="9" customHeight="1">
      <c r="B54" s="126">
        <f>B52+1</f>
        <v>40537</v>
      </c>
      <c r="C54" s="77" t="str">
        <f>TEXT(B54, "dddd")</f>
        <v>lördag</v>
      </c>
      <c r="D54" s="27" t="str">
        <f>IF(C54="måndag","Vecka:"," ")</f>
        <v xml:space="preserve"> </v>
      </c>
      <c r="E54" s="28" t="str">
        <f>IF(C54="måndag",LOOKUP(B54,'Viktiga Datum'!A:H)," ")</f>
        <v xml:space="preserve"> </v>
      </c>
      <c r="F54" s="29"/>
      <c r="G54" s="96" t="str">
        <f>IF(LOOKUP(B54,'Viktiga Datum'!A:D)&lt;&gt;"",LOOKUP(B54,'Viktiga Datum'!A:D)," ")</f>
        <v xml:space="preserve">Juldagen. </v>
      </c>
      <c r="H54" s="90"/>
      <c r="I54" s="92"/>
    </row>
    <row r="55" spans="2:9" ht="9" customHeight="1">
      <c r="B55" s="127"/>
      <c r="C55" s="30" t="str">
        <f>LOOKUP(B54,'Viktiga Datum'!A:C)</f>
        <v>Juldagen</v>
      </c>
      <c r="D55" s="32"/>
      <c r="E55" s="82" t="str">
        <f>IF(LOOKUP(B54,'Viktiga Datum'!A:J)="JA","Flagga"," ")</f>
        <v>Flagga</v>
      </c>
      <c r="F55" s="31"/>
      <c r="G55" s="97"/>
      <c r="H55" s="94"/>
      <c r="I55" s="95"/>
    </row>
    <row r="56" spans="2:9" ht="9" customHeight="1">
      <c r="B56" s="126">
        <f>B54+1</f>
        <v>40538</v>
      </c>
      <c r="C56" s="77" t="str">
        <f>TEXT(B56, "dddd")</f>
        <v>söndag</v>
      </c>
      <c r="D56" s="27" t="str">
        <f>IF(C56="måndag","Vecka:"," ")</f>
        <v xml:space="preserve"> </v>
      </c>
      <c r="E56" s="28" t="str">
        <f>IF(C56="måndag",LOOKUP(B56,'Viktiga Datum'!A:H)," ")</f>
        <v xml:space="preserve"> </v>
      </c>
      <c r="F56" s="29"/>
      <c r="G56" s="96" t="str">
        <f>IF(LOOKUP(B56,'Viktiga Datum'!A:D)&lt;&gt;"",LOOKUP(B56,'Viktiga Datum'!A:D)," ")</f>
        <v>Annandag Jul</v>
      </c>
      <c r="H56" s="90"/>
      <c r="I56" s="92"/>
    </row>
    <row r="57" spans="2:9" ht="9" customHeight="1">
      <c r="B57" s="127"/>
      <c r="C57" s="30" t="str">
        <f>LOOKUP(B56,'Viktiga Datum'!A:C)</f>
        <v>Stefan,Staffan</v>
      </c>
      <c r="D57" s="32"/>
      <c r="E57" s="82" t="str">
        <f>IF(LOOKUP(B56,'Viktiga Datum'!A:J)="JA","Flagga"," ")</f>
        <v xml:space="preserve"> </v>
      </c>
      <c r="F57" s="31"/>
      <c r="G57" s="97"/>
      <c r="H57" s="94"/>
      <c r="I57" s="95"/>
    </row>
    <row r="58" spans="2:9" ht="9" customHeight="1">
      <c r="B58" s="99">
        <f>B56+1</f>
        <v>40539</v>
      </c>
      <c r="C58" s="36" t="str">
        <f>TEXT(B58, "dddd")</f>
        <v>måndag</v>
      </c>
      <c r="D58" s="27" t="str">
        <f>IF(C58="måndag","Vecka:"," ")</f>
        <v>Vecka:</v>
      </c>
      <c r="E58" s="28">
        <f>IF(C58="måndag",LOOKUP(B58,'Viktiga Datum'!A:H)," ")</f>
        <v>52</v>
      </c>
      <c r="F58" s="29"/>
      <c r="G58" s="96" t="str">
        <f>IF(LOOKUP(B58,'Viktiga Datum'!A:D)&lt;&gt;"",LOOKUP(B58,'Viktiga Datum'!A:D)," ")</f>
        <v xml:space="preserve"> </v>
      </c>
      <c r="H58" s="90"/>
      <c r="I58" s="92"/>
    </row>
    <row r="59" spans="2:9" ht="9" customHeight="1">
      <c r="B59" s="105"/>
      <c r="C59" s="30" t="str">
        <f>LOOKUP(B58,'Viktiga Datum'!A:C)</f>
        <v>Johannes,Johan</v>
      </c>
      <c r="D59" s="32"/>
      <c r="E59" s="82" t="str">
        <f>IF(LOOKUP(B58,'Viktiga Datum'!A:J)="JA","Flagga"," ")</f>
        <v xml:space="preserve"> </v>
      </c>
      <c r="F59" s="31"/>
      <c r="G59" s="97"/>
      <c r="H59" s="94"/>
      <c r="I59" s="95"/>
    </row>
    <row r="60" spans="2:9" ht="9" customHeight="1">
      <c r="B60" s="99">
        <f>B58+1</f>
        <v>40540</v>
      </c>
      <c r="C60" s="36" t="str">
        <f>TEXT(B60, "dddd")</f>
        <v>tisdag</v>
      </c>
      <c r="D60" s="27" t="str">
        <f>IF(C60="måndag","Vecka:"," ")</f>
        <v xml:space="preserve"> </v>
      </c>
      <c r="E60" s="28" t="str">
        <f>IF(C60="måndag",LOOKUP(B60,'Viktiga Datum'!A:H)," ")</f>
        <v xml:space="preserve"> </v>
      </c>
      <c r="F60" s="29"/>
      <c r="G60" s="96" t="str">
        <f>IF(LOOKUP(B60,'Viktiga Datum'!A:D)&lt;&gt;"",LOOKUP(B60,'Viktiga Datum'!A:D)," ")</f>
        <v xml:space="preserve"> </v>
      </c>
      <c r="H60" s="90"/>
      <c r="I60" s="92"/>
    </row>
    <row r="61" spans="2:9" ht="9" customHeight="1">
      <c r="B61" s="105"/>
      <c r="C61" s="30" t="str">
        <f>LOOKUP(B60,'Viktiga Datum'!A:C)</f>
        <v>Benjamin/Värnlösabarns</v>
      </c>
      <c r="D61" s="32"/>
      <c r="E61" s="82" t="str">
        <f>IF(LOOKUP(B60,'Viktiga Datum'!A:J)="JA","Flagga"," ")</f>
        <v xml:space="preserve"> </v>
      </c>
      <c r="F61" s="31"/>
      <c r="G61" s="97"/>
      <c r="H61" s="94"/>
      <c r="I61" s="95"/>
    </row>
    <row r="62" spans="2:9" ht="9" customHeight="1">
      <c r="B62" s="99">
        <f>B60+1</f>
        <v>40541</v>
      </c>
      <c r="C62" s="36" t="str">
        <f>TEXT(B62, "dddd")</f>
        <v>onsdag</v>
      </c>
      <c r="D62" s="27" t="str">
        <f>IF(C62="måndag","Vecka:"," ")</f>
        <v xml:space="preserve"> </v>
      </c>
      <c r="E62" s="28" t="str">
        <f>IF(C62="måndag",LOOKUP(B62,'Viktiga Datum'!A:H)," ")</f>
        <v xml:space="preserve"> </v>
      </c>
      <c r="F62" s="29"/>
      <c r="G62" s="96" t="str">
        <f>LOOKUP(B62,'Viktiga Datum'!A:D)</f>
        <v xml:space="preserve"> </v>
      </c>
      <c r="H62" s="90"/>
      <c r="I62" s="92"/>
    </row>
    <row r="63" spans="2:9" ht="9" customHeight="1">
      <c r="B63" s="105"/>
      <c r="C63" s="30" t="str">
        <f>LOOKUP(B62,'Viktiga Datum'!A:C)</f>
        <v>Natalia,Natalie</v>
      </c>
      <c r="D63" s="32"/>
      <c r="E63" s="82" t="str">
        <f>IF(LOOKUP(B62,'Viktiga Datum'!A:J)="JA","Flagga"," ")</f>
        <v xml:space="preserve"> </v>
      </c>
      <c r="F63" s="31"/>
      <c r="G63" s="97"/>
      <c r="H63" s="94"/>
      <c r="I63" s="95"/>
    </row>
    <row r="64" spans="2:9" ht="9" customHeight="1">
      <c r="B64" s="99">
        <f>B62+1</f>
        <v>40542</v>
      </c>
      <c r="C64" s="36" t="str">
        <f>TEXT(B64, "dddd")</f>
        <v>torsdag</v>
      </c>
      <c r="D64" s="27" t="str">
        <f>IF(C64="måndag","Vecka:"," ")</f>
        <v xml:space="preserve"> </v>
      </c>
      <c r="E64" s="28" t="str">
        <f>IF(C64="måndag",LOOKUP(B64,'Viktiga Datum'!A:H)," ")</f>
        <v xml:space="preserve"> </v>
      </c>
      <c r="F64" s="29"/>
      <c r="G64" s="96" t="str">
        <f>LOOKUP(B64,'Viktiga Datum'!A:D)</f>
        <v xml:space="preserve"> </v>
      </c>
      <c r="H64" s="90"/>
      <c r="I64" s="92"/>
    </row>
    <row r="65" spans="2:9" ht="9" customHeight="1">
      <c r="B65" s="105"/>
      <c r="C65" s="30" t="str">
        <f>LOOKUP(B64,'Viktiga Datum'!A:C)</f>
        <v>Abel,Set</v>
      </c>
      <c r="D65" s="32"/>
      <c r="E65" s="82" t="str">
        <f>IF(LOOKUP(B64,'Viktiga Datum'!A:J)="JA","Flagga"," ")</f>
        <v xml:space="preserve"> </v>
      </c>
      <c r="F65" s="31"/>
      <c r="G65" s="97"/>
      <c r="H65" s="94"/>
      <c r="I65" s="95"/>
    </row>
    <row r="66" spans="2:9" ht="9" customHeight="1">
      <c r="B66" s="99">
        <f>B64+1</f>
        <v>40543</v>
      </c>
      <c r="C66" s="36" t="str">
        <f>TEXT(B66, "dddd")</f>
        <v>fredag</v>
      </c>
      <c r="D66" s="27" t="str">
        <f>IF(C66="måndag","Vecka:"," ")</f>
        <v xml:space="preserve"> </v>
      </c>
      <c r="E66" s="28" t="str">
        <f>IF(C66="måndag",LOOKUP(B66,'Viktiga Datum'!A:H)," ")</f>
        <v xml:space="preserve"> </v>
      </c>
      <c r="F66" s="29"/>
      <c r="G66" s="96" t="str">
        <f>LOOKUP(B66,'Viktiga Datum'!A:D)</f>
        <v>Nyårsafton</v>
      </c>
      <c r="H66" s="90"/>
      <c r="I66" s="92"/>
    </row>
    <row r="67" spans="2:9" ht="9" customHeight="1" thickBot="1">
      <c r="B67" s="124"/>
      <c r="C67" s="33" t="str">
        <f>LOOKUP(B66,'Viktiga Datum'!A:C)</f>
        <v>Sylvester</v>
      </c>
      <c r="D67" s="33"/>
      <c r="E67" s="85" t="str">
        <f>IF(LOOKUP(B66,'Viktiga Datum'!A:J)="JA","Flagga"," ")</f>
        <v xml:space="preserve"> </v>
      </c>
      <c r="F67" s="34"/>
      <c r="G67" s="98"/>
      <c r="H67" s="91"/>
      <c r="I67" s="93"/>
    </row>
    <row r="68" spans="2:9" ht="0.95" customHeight="1" thickTop="1"/>
  </sheetData>
  <mergeCells count="127">
    <mergeCell ref="B3:I4"/>
    <mergeCell ref="B6:B7"/>
    <mergeCell ref="B5:E5"/>
    <mergeCell ref="B8:B9"/>
    <mergeCell ref="I6:I7"/>
    <mergeCell ref="I8:I9"/>
    <mergeCell ref="H6:H7"/>
    <mergeCell ref="H8:H9"/>
    <mergeCell ref="H22:H23"/>
    <mergeCell ref="I10:I11"/>
    <mergeCell ref="H12:H13"/>
    <mergeCell ref="I12:I13"/>
    <mergeCell ref="H10:H11"/>
    <mergeCell ref="B26:B27"/>
    <mergeCell ref="B28:B29"/>
    <mergeCell ref="B30:B31"/>
    <mergeCell ref="B32:B33"/>
    <mergeCell ref="G24:G25"/>
    <mergeCell ref="B10:B11"/>
    <mergeCell ref="B12:B13"/>
    <mergeCell ref="B14:B15"/>
    <mergeCell ref="B16:B17"/>
    <mergeCell ref="B18:B19"/>
    <mergeCell ref="B20:B21"/>
    <mergeCell ref="B22:B23"/>
    <mergeCell ref="B24:B25"/>
    <mergeCell ref="B42:B43"/>
    <mergeCell ref="B44:B45"/>
    <mergeCell ref="B46:B47"/>
    <mergeCell ref="B48:B49"/>
    <mergeCell ref="B34:B35"/>
    <mergeCell ref="B36:B37"/>
    <mergeCell ref="B38:B39"/>
    <mergeCell ref="B40:B41"/>
    <mergeCell ref="B58:B59"/>
    <mergeCell ref="B60:B61"/>
    <mergeCell ref="B62:B63"/>
    <mergeCell ref="B64:B65"/>
    <mergeCell ref="B50:B51"/>
    <mergeCell ref="B52:B53"/>
    <mergeCell ref="B54:B55"/>
    <mergeCell ref="B56:B57"/>
    <mergeCell ref="B66:B67"/>
    <mergeCell ref="G6:G7"/>
    <mergeCell ref="G8:G9"/>
    <mergeCell ref="G10:G11"/>
    <mergeCell ref="G12:G13"/>
    <mergeCell ref="G14:G15"/>
    <mergeCell ref="G16:G17"/>
    <mergeCell ref="G18:G19"/>
    <mergeCell ref="G20:G21"/>
    <mergeCell ref="G22:G23"/>
    <mergeCell ref="G38:G39"/>
    <mergeCell ref="G40:G41"/>
    <mergeCell ref="G26:G27"/>
    <mergeCell ref="G28:G29"/>
    <mergeCell ref="G30:G31"/>
    <mergeCell ref="G32:G33"/>
    <mergeCell ref="G62:G63"/>
    <mergeCell ref="G64:G65"/>
    <mergeCell ref="G50:G51"/>
    <mergeCell ref="G52:G53"/>
    <mergeCell ref="G54:G55"/>
    <mergeCell ref="G56:G57"/>
    <mergeCell ref="G42:G43"/>
    <mergeCell ref="G44:G45"/>
    <mergeCell ref="G46:G47"/>
    <mergeCell ref="G66:G67"/>
    <mergeCell ref="H26:H27"/>
    <mergeCell ref="H30:H31"/>
    <mergeCell ref="H34:H35"/>
    <mergeCell ref="G58:G59"/>
    <mergeCell ref="G60:G61"/>
    <mergeCell ref="G48:G49"/>
    <mergeCell ref="G34:G35"/>
    <mergeCell ref="G36:G37"/>
    <mergeCell ref="I14:I15"/>
    <mergeCell ref="H16:H17"/>
    <mergeCell ref="I16:I17"/>
    <mergeCell ref="H14:H15"/>
    <mergeCell ref="I22:I23"/>
    <mergeCell ref="H24:H25"/>
    <mergeCell ref="I24:I25"/>
    <mergeCell ref="I18:I19"/>
    <mergeCell ref="H20:H21"/>
    <mergeCell ref="I20:I21"/>
    <mergeCell ref="H18:H19"/>
    <mergeCell ref="I30:I31"/>
    <mergeCell ref="H32:H33"/>
    <mergeCell ref="I32:I33"/>
    <mergeCell ref="I26:I27"/>
    <mergeCell ref="H28:H29"/>
    <mergeCell ref="I52:I53"/>
    <mergeCell ref="I28:I29"/>
    <mergeCell ref="H38:H39"/>
    <mergeCell ref="I38:I39"/>
    <mergeCell ref="H40:H41"/>
    <mergeCell ref="I40:I41"/>
    <mergeCell ref="I34:I35"/>
    <mergeCell ref="H36:H37"/>
    <mergeCell ref="I36:I37"/>
    <mergeCell ref="H46:H47"/>
    <mergeCell ref="I46:I47"/>
    <mergeCell ref="A2:J2"/>
    <mergeCell ref="H66:H67"/>
    <mergeCell ref="I66:I67"/>
    <mergeCell ref="H62:H63"/>
    <mergeCell ref="I62:I63"/>
    <mergeCell ref="H64:H65"/>
    <mergeCell ref="I64:I65"/>
    <mergeCell ref="H58:H59"/>
    <mergeCell ref="I58:I59"/>
    <mergeCell ref="H60:H61"/>
    <mergeCell ref="H48:H49"/>
    <mergeCell ref="I48:I49"/>
    <mergeCell ref="H42:H43"/>
    <mergeCell ref="I42:I43"/>
    <mergeCell ref="H44:H45"/>
    <mergeCell ref="I44:I45"/>
    <mergeCell ref="I60:I61"/>
    <mergeCell ref="H54:H55"/>
    <mergeCell ref="I54:I55"/>
    <mergeCell ref="H56:H57"/>
    <mergeCell ref="I56:I57"/>
    <mergeCell ref="H50:H51"/>
    <mergeCell ref="I50:I51"/>
    <mergeCell ref="H52:H53"/>
  </mergeCells>
  <phoneticPr fontId="1" type="noConversion"/>
  <conditionalFormatting sqref="B8 B62 B60 B58 B56 B54 B52 B50 B48 B46 B44 B42 B40 B38 B36 B34 B32 B30 B28 B26 B24 B22 B20 B18 B16 B14 B12 B10 B6 B64 B66">
    <cfRule type="expression" dxfId="3" priority="1" stopIfTrue="1">
      <formula>IF(C8="måndag",TRUE)</formula>
    </cfRule>
  </conditionalFormatting>
  <conditionalFormatting sqref="C5:D5 C2:D2 C67:D65536 C65:D65 C7:D7 C9:D9 C11:D11 C13:D13 C15:D15 C17:D17 C19:D19 C21:D21 C23:D23 C25:D25 C27:D27 C29:D29 C31:D31 C33:D33 C35:D35 C37:D37 C39:D39 C41:D41 C43:D43 C45:D45 C47:D47 C49:D49 C51:D51 C53:D53 C55:D55 C57:D57 C59:D59 C61:D61 C63:D63">
    <cfRule type="cellIs" dxfId="2" priority="2" stopIfTrue="1" operator="equal">
      <formula>"söndag"</formula>
    </cfRule>
    <cfRule type="cellIs" dxfId="1" priority="3" stopIfTrue="1" operator="notEqual">
      <formula>"SÖndag"</formula>
    </cfRule>
  </conditionalFormatting>
  <conditionalFormatting sqref="C60:D60 C6:D6 C64:D64 C62:D62 C8:D8 C10:D10 C12:D12 C14:D14 C16:D16 C18:D18 C20:D20 C22:D22 C24:D24 C26:D26 C28:D28 C30:D30 C32:D32 C34:D34 C36:D36 C38:D38 C40:D40 C42:D42 C44:D44 C46:D46 C48:D48 C50:D50 C52:D52 C54:D54 C56:D56 C58:D58 C66:D66">
    <cfRule type="cellIs" dxfId="0" priority="4" stopIfTrue="1" operator="equal">
      <formula>"söndag"</formula>
    </cfRule>
  </conditionalFormatting>
  <pageMargins left="0.35433070866141736" right="0.27559055118110237" top="0.23622047244094491" bottom="0.23622047244094491" header="0.15748031496062992" footer="0.19685039370078741"/>
  <pageSetup paperSize="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Blad2" enableFormatConditionsCalculation="0">
    <tabColor indexed="11"/>
  </sheetPr>
  <dimension ref="A1:K498"/>
  <sheetViews>
    <sheetView topLeftCell="A325" workbookViewId="0">
      <selection activeCell="D361" sqref="D361"/>
    </sheetView>
  </sheetViews>
  <sheetFormatPr defaultRowHeight="12.75"/>
  <cols>
    <col min="1" max="1" width="10.140625" bestFit="1" customWidth="1"/>
    <col min="2" max="2" width="12.28515625" bestFit="1" customWidth="1"/>
    <col min="3" max="3" width="21.5703125" bestFit="1" customWidth="1"/>
    <col min="4" max="4" width="46.5703125" style="23" bestFit="1" customWidth="1"/>
    <col min="5" max="5" width="1" customWidth="1"/>
    <col min="6" max="6" width="12.28515625" bestFit="1" customWidth="1"/>
    <col min="7" max="7" width="1.42578125" customWidth="1"/>
    <col min="8" max="8" width="12.85546875" style="25" bestFit="1" customWidth="1"/>
    <col min="9" max="9" width="1" customWidth="1"/>
    <col min="10" max="10" width="12.28515625" bestFit="1" customWidth="1"/>
    <col min="11" max="11" width="10.140625" bestFit="1" customWidth="1"/>
  </cols>
  <sheetData>
    <row r="1" spans="1:11" s="13" customFormat="1" ht="15.75">
      <c r="A1" s="16" t="s">
        <v>2</v>
      </c>
      <c r="B1" s="16" t="s">
        <v>398</v>
      </c>
      <c r="C1" s="16" t="s">
        <v>394</v>
      </c>
      <c r="D1" s="16" t="s">
        <v>393</v>
      </c>
      <c r="F1" s="16" t="s">
        <v>388</v>
      </c>
      <c r="H1" s="24" t="s">
        <v>386</v>
      </c>
      <c r="J1" s="16" t="s">
        <v>404</v>
      </c>
    </row>
    <row r="2" spans="1:11">
      <c r="A2" s="75">
        <f>'BÖRJA HÄR'!C2</f>
        <v>40179</v>
      </c>
      <c r="B2" s="55">
        <f>A2</f>
        <v>40179</v>
      </c>
      <c r="C2" t="s">
        <v>0</v>
      </c>
      <c r="D2" s="54" t="s">
        <v>405</v>
      </c>
      <c r="F2" s="22" t="s">
        <v>390</v>
      </c>
      <c r="G2" s="20"/>
      <c r="H2" s="25">
        <f>INT((A2-SUM(MOD(DATE(YEAR(A2-MOD(A2-2,7)+3),1,2),{1E+99,7})*{1,-1})+5)/7)</f>
        <v>53</v>
      </c>
      <c r="J2" s="22" t="s">
        <v>390</v>
      </c>
      <c r="K2" s="84"/>
    </row>
    <row r="3" spans="1:11">
      <c r="A3" s="75">
        <f>A2+1</f>
        <v>40180</v>
      </c>
      <c r="B3" s="55">
        <f t="shared" ref="B3:B66" si="0">A3</f>
        <v>40180</v>
      </c>
      <c r="C3" t="s">
        <v>5</v>
      </c>
      <c r="D3" s="15"/>
      <c r="F3" s="22" t="s">
        <v>389</v>
      </c>
      <c r="G3" s="20"/>
      <c r="H3" s="25">
        <f>INT((A3-SUM(MOD(DATE(YEAR(A3-MOD(A3-2,7)+3),1,2),{1E+99,7})*{1,-1})+5)/7)</f>
        <v>53</v>
      </c>
      <c r="J3" s="22" t="s">
        <v>389</v>
      </c>
      <c r="K3" s="84"/>
    </row>
    <row r="4" spans="1:11">
      <c r="A4" s="75">
        <f t="shared" ref="A4:A67" si="1">A3+1</f>
        <v>40181</v>
      </c>
      <c r="B4" s="55">
        <f t="shared" si="0"/>
        <v>40181</v>
      </c>
      <c r="C4" t="s">
        <v>109</v>
      </c>
      <c r="D4" s="15"/>
      <c r="F4" s="22" t="s">
        <v>389</v>
      </c>
      <c r="G4" s="20"/>
      <c r="H4" s="25">
        <f>INT((A4-SUM(MOD(DATE(YEAR(A4-MOD(A4-2,7)+3),1,2),{1E+99,7})*{1,-1})+5)/7)</f>
        <v>53</v>
      </c>
      <c r="J4" s="22" t="s">
        <v>389</v>
      </c>
      <c r="K4" s="84"/>
    </row>
    <row r="5" spans="1:11">
      <c r="A5" s="75">
        <f t="shared" si="1"/>
        <v>40182</v>
      </c>
      <c r="B5" s="55">
        <f t="shared" si="0"/>
        <v>40182</v>
      </c>
      <c r="C5" t="s">
        <v>6</v>
      </c>
      <c r="D5" s="15"/>
      <c r="F5" s="22" t="s">
        <v>389</v>
      </c>
      <c r="G5" s="20"/>
      <c r="H5" s="25">
        <f>INT((A5-SUM(MOD(DATE(YEAR(A5-MOD(A5-2,7)+3),1,2),{1E+99,7})*{1,-1})+5)/7)</f>
        <v>1</v>
      </c>
      <c r="J5" s="22" t="s">
        <v>389</v>
      </c>
      <c r="K5" s="84"/>
    </row>
    <row r="6" spans="1:11">
      <c r="A6" s="75">
        <f t="shared" si="1"/>
        <v>40183</v>
      </c>
      <c r="B6" s="55">
        <f t="shared" si="0"/>
        <v>40183</v>
      </c>
      <c r="C6" t="s">
        <v>110</v>
      </c>
      <c r="D6" s="54" t="s">
        <v>396</v>
      </c>
      <c r="F6" s="22" t="s">
        <v>389</v>
      </c>
      <c r="G6" s="20"/>
      <c r="H6" s="25">
        <f>INT((A6-SUM(MOD(DATE(YEAR(A6-MOD(A6-2,7)+3),1,2),{1E+99,7})*{1,-1})+5)/7)</f>
        <v>1</v>
      </c>
      <c r="J6" s="22" t="s">
        <v>389</v>
      </c>
      <c r="K6" s="84"/>
    </row>
    <row r="7" spans="1:11">
      <c r="A7" s="75">
        <f t="shared" si="1"/>
        <v>40184</v>
      </c>
      <c r="B7" s="55">
        <f t="shared" si="0"/>
        <v>40184</v>
      </c>
      <c r="C7" t="s">
        <v>376</v>
      </c>
      <c r="D7" s="54" t="s">
        <v>419</v>
      </c>
      <c r="F7" s="22" t="s">
        <v>390</v>
      </c>
      <c r="G7" s="20"/>
      <c r="H7" s="25">
        <f>INT((A7-SUM(MOD(DATE(YEAR(A7-MOD(A7-2,7)+3),1,2),{1E+99,7})*{1,-1})+5)/7)</f>
        <v>1</v>
      </c>
      <c r="J7" s="22" t="s">
        <v>389</v>
      </c>
      <c r="K7" s="84"/>
    </row>
    <row r="8" spans="1:11">
      <c r="A8" s="75">
        <f t="shared" si="1"/>
        <v>40185</v>
      </c>
      <c r="B8" s="55">
        <f t="shared" si="0"/>
        <v>40185</v>
      </c>
      <c r="C8" t="s">
        <v>111</v>
      </c>
      <c r="D8" s="15"/>
      <c r="F8" s="22" t="s">
        <v>389</v>
      </c>
      <c r="G8" s="20"/>
      <c r="H8" s="25">
        <f>INT((A8-SUM(MOD(DATE(YEAR(A8-MOD(A8-2,7)+3),1,2),{1E+99,7})*{1,-1})+5)/7)</f>
        <v>1</v>
      </c>
      <c r="J8" s="22" t="s">
        <v>389</v>
      </c>
      <c r="K8" s="84"/>
    </row>
    <row r="9" spans="1:11">
      <c r="A9" s="75">
        <f t="shared" si="1"/>
        <v>40186</v>
      </c>
      <c r="B9" s="55">
        <f t="shared" si="0"/>
        <v>40186</v>
      </c>
      <c r="C9" t="s">
        <v>7</v>
      </c>
      <c r="D9" s="15" t="s">
        <v>368</v>
      </c>
      <c r="F9" s="22" t="s">
        <v>389</v>
      </c>
      <c r="G9" s="20"/>
      <c r="H9" s="25">
        <f>INT((A9-SUM(MOD(DATE(YEAR(A9-MOD(A9-2,7)+3),1,2),{1E+99,7})*{1,-1})+5)/7)</f>
        <v>1</v>
      </c>
      <c r="J9" s="22" t="s">
        <v>389</v>
      </c>
      <c r="K9" s="84"/>
    </row>
    <row r="10" spans="1:11">
      <c r="A10" s="75">
        <f t="shared" si="1"/>
        <v>40187</v>
      </c>
      <c r="B10" s="55">
        <f t="shared" si="0"/>
        <v>40187</v>
      </c>
      <c r="C10" t="s">
        <v>112</v>
      </c>
      <c r="D10" s="15" t="s">
        <v>368</v>
      </c>
      <c r="F10" s="22" t="s">
        <v>389</v>
      </c>
      <c r="G10" s="20"/>
      <c r="H10" s="25">
        <f>INT((A10-SUM(MOD(DATE(YEAR(A10-MOD(A10-2,7)+3),1,2),{1E+99,7})*{1,-1})+5)/7)</f>
        <v>1</v>
      </c>
      <c r="J10" s="22" t="s">
        <v>389</v>
      </c>
      <c r="K10" s="84"/>
    </row>
    <row r="11" spans="1:11">
      <c r="A11" s="75">
        <f t="shared" si="1"/>
        <v>40188</v>
      </c>
      <c r="B11" s="55">
        <f t="shared" si="0"/>
        <v>40188</v>
      </c>
      <c r="C11" t="s">
        <v>113</v>
      </c>
      <c r="D11" s="15" t="s">
        <v>368</v>
      </c>
      <c r="F11" s="22" t="s">
        <v>389</v>
      </c>
      <c r="G11" s="20"/>
      <c r="H11" s="25">
        <f>INT((A11-SUM(MOD(DATE(YEAR(A11-MOD(A11-2,7)+3),1,2),{1E+99,7})*{1,-1})+5)/7)</f>
        <v>1</v>
      </c>
      <c r="J11" s="22" t="s">
        <v>389</v>
      </c>
      <c r="K11" s="84"/>
    </row>
    <row r="12" spans="1:11">
      <c r="A12" s="75">
        <f t="shared" si="1"/>
        <v>40189</v>
      </c>
      <c r="B12" s="55">
        <f t="shared" si="0"/>
        <v>40189</v>
      </c>
      <c r="C12" t="s">
        <v>114</v>
      </c>
      <c r="D12" s="15" t="s">
        <v>368</v>
      </c>
      <c r="F12" s="22" t="s">
        <v>389</v>
      </c>
      <c r="G12" s="20"/>
      <c r="H12" s="25">
        <f>INT((A12-SUM(MOD(DATE(YEAR(A12-MOD(A12-2,7)+3),1,2),{1E+99,7})*{1,-1})+5)/7)</f>
        <v>2</v>
      </c>
      <c r="J12" s="22" t="s">
        <v>389</v>
      </c>
      <c r="K12" s="84"/>
    </row>
    <row r="13" spans="1:11">
      <c r="A13" s="75">
        <f t="shared" si="1"/>
        <v>40190</v>
      </c>
      <c r="B13" s="55">
        <f t="shared" si="0"/>
        <v>40190</v>
      </c>
      <c r="C13" t="s">
        <v>115</v>
      </c>
      <c r="D13" s="15" t="s">
        <v>368</v>
      </c>
      <c r="F13" s="22" t="s">
        <v>389</v>
      </c>
      <c r="G13" s="20"/>
      <c r="H13" s="25">
        <f>INT((A13-SUM(MOD(DATE(YEAR(A13-MOD(A13-2,7)+3),1,2),{1E+99,7})*{1,-1})+5)/7)</f>
        <v>2</v>
      </c>
      <c r="J13" s="22" t="s">
        <v>389</v>
      </c>
      <c r="K13" s="84"/>
    </row>
    <row r="14" spans="1:11">
      <c r="A14" s="75">
        <f t="shared" si="1"/>
        <v>40191</v>
      </c>
      <c r="B14" s="55">
        <f t="shared" si="0"/>
        <v>40191</v>
      </c>
      <c r="C14" t="s">
        <v>375</v>
      </c>
      <c r="D14" s="15" t="s">
        <v>369</v>
      </c>
      <c r="F14" s="22" t="s">
        <v>389</v>
      </c>
      <c r="G14" s="20"/>
      <c r="H14" s="25">
        <f>INT((A14-SUM(MOD(DATE(YEAR(A14-MOD(A14-2,7)+3),1,2),{1E+99,7})*{1,-1})+5)/7)</f>
        <v>2</v>
      </c>
      <c r="J14" s="22" t="s">
        <v>389</v>
      </c>
      <c r="K14" s="84"/>
    </row>
    <row r="15" spans="1:11">
      <c r="A15" s="75">
        <f t="shared" si="1"/>
        <v>40192</v>
      </c>
      <c r="B15" s="55">
        <f t="shared" si="0"/>
        <v>40192</v>
      </c>
      <c r="C15" t="s">
        <v>116</v>
      </c>
      <c r="D15" s="15" t="s">
        <v>368</v>
      </c>
      <c r="F15" s="22" t="s">
        <v>389</v>
      </c>
      <c r="G15" s="20"/>
      <c r="H15" s="25">
        <f>INT((A15-SUM(MOD(DATE(YEAR(A15-MOD(A15-2,7)+3),1,2),{1E+99,7})*{1,-1})+5)/7)</f>
        <v>2</v>
      </c>
      <c r="J15" s="22" t="s">
        <v>389</v>
      </c>
      <c r="K15" s="84"/>
    </row>
    <row r="16" spans="1:11">
      <c r="A16" s="75">
        <f t="shared" si="1"/>
        <v>40193</v>
      </c>
      <c r="B16" s="55">
        <f t="shared" si="0"/>
        <v>40193</v>
      </c>
      <c r="C16" t="s">
        <v>117</v>
      </c>
      <c r="D16" s="15" t="s">
        <v>368</v>
      </c>
      <c r="F16" s="22" t="s">
        <v>389</v>
      </c>
      <c r="G16" s="20"/>
      <c r="H16" s="25">
        <f>INT((A16-SUM(MOD(DATE(YEAR(A16-MOD(A16-2,7)+3),1,2),{1E+99,7})*{1,-1})+5)/7)</f>
        <v>2</v>
      </c>
      <c r="J16" s="22" t="s">
        <v>389</v>
      </c>
      <c r="K16" s="84"/>
    </row>
    <row r="17" spans="1:11">
      <c r="A17" s="75">
        <f t="shared" si="1"/>
        <v>40194</v>
      </c>
      <c r="B17" s="55">
        <f t="shared" si="0"/>
        <v>40194</v>
      </c>
      <c r="C17" t="s">
        <v>118</v>
      </c>
      <c r="D17" s="15" t="s">
        <v>368</v>
      </c>
      <c r="F17" s="22" t="s">
        <v>389</v>
      </c>
      <c r="G17" s="20"/>
      <c r="H17" s="25">
        <f>INT((A17-SUM(MOD(DATE(YEAR(A17-MOD(A17-2,7)+3),1,2),{1E+99,7})*{1,-1})+5)/7)</f>
        <v>2</v>
      </c>
      <c r="J17" s="22" t="s">
        <v>389</v>
      </c>
      <c r="K17" s="84"/>
    </row>
    <row r="18" spans="1:11">
      <c r="A18" s="75">
        <f t="shared" si="1"/>
        <v>40195</v>
      </c>
      <c r="B18" s="55">
        <f t="shared" si="0"/>
        <v>40195</v>
      </c>
      <c r="C18" t="s">
        <v>119</v>
      </c>
      <c r="D18" s="15" t="s">
        <v>368</v>
      </c>
      <c r="F18" s="22" t="s">
        <v>389</v>
      </c>
      <c r="G18" s="20"/>
      <c r="H18" s="25">
        <f>INT((A18-SUM(MOD(DATE(YEAR(A18-MOD(A18-2,7)+3),1,2),{1E+99,7})*{1,-1})+5)/7)</f>
        <v>2</v>
      </c>
      <c r="J18" s="22" t="s">
        <v>389</v>
      </c>
      <c r="K18" s="84"/>
    </row>
    <row r="19" spans="1:11">
      <c r="A19" s="75">
        <f t="shared" si="1"/>
        <v>40196</v>
      </c>
      <c r="B19" s="55">
        <f t="shared" si="0"/>
        <v>40196</v>
      </c>
      <c r="C19" t="s">
        <v>120</v>
      </c>
      <c r="D19" s="15" t="s">
        <v>368</v>
      </c>
      <c r="F19" s="22" t="s">
        <v>389</v>
      </c>
      <c r="G19" s="20"/>
      <c r="H19" s="25">
        <f>INT((A19-SUM(MOD(DATE(YEAR(A19-MOD(A19-2,7)+3),1,2),{1E+99,7})*{1,-1})+5)/7)</f>
        <v>3</v>
      </c>
      <c r="J19" s="22" t="s">
        <v>389</v>
      </c>
      <c r="K19" s="84"/>
    </row>
    <row r="20" spans="1:11">
      <c r="A20" s="75">
        <f t="shared" si="1"/>
        <v>40197</v>
      </c>
      <c r="B20" s="55">
        <f t="shared" si="0"/>
        <v>40197</v>
      </c>
      <c r="C20" t="s">
        <v>8</v>
      </c>
      <c r="D20" s="15" t="s">
        <v>368</v>
      </c>
      <c r="F20" s="22" t="s">
        <v>389</v>
      </c>
      <c r="G20" s="20"/>
      <c r="H20" s="25">
        <f>INT((A20-SUM(MOD(DATE(YEAR(A20-MOD(A20-2,7)+3),1,2),{1E+99,7})*{1,-1})+5)/7)</f>
        <v>3</v>
      </c>
      <c r="J20" s="22" t="s">
        <v>389</v>
      </c>
      <c r="K20" s="84"/>
    </row>
    <row r="21" spans="1:11">
      <c r="A21" s="75">
        <f t="shared" si="1"/>
        <v>40198</v>
      </c>
      <c r="B21" s="55">
        <f t="shared" si="0"/>
        <v>40198</v>
      </c>
      <c r="C21" t="s">
        <v>121</v>
      </c>
      <c r="D21" s="15" t="s">
        <v>368</v>
      </c>
      <c r="F21" s="22" t="s">
        <v>389</v>
      </c>
      <c r="G21" s="20"/>
      <c r="H21" s="25">
        <f>INT((A21-SUM(MOD(DATE(YEAR(A21-MOD(A21-2,7)+3),1,2),{1E+99,7})*{1,-1})+5)/7)</f>
        <v>3</v>
      </c>
      <c r="J21" s="22" t="s">
        <v>389</v>
      </c>
      <c r="K21" s="84"/>
    </row>
    <row r="22" spans="1:11">
      <c r="A22" s="75">
        <f t="shared" si="1"/>
        <v>40199</v>
      </c>
      <c r="B22" s="55">
        <f t="shared" si="0"/>
        <v>40199</v>
      </c>
      <c r="C22" t="s">
        <v>122</v>
      </c>
      <c r="D22" s="54"/>
      <c r="F22" s="22" t="s">
        <v>389</v>
      </c>
      <c r="G22" s="20"/>
      <c r="H22" s="25">
        <f>INT((A22-SUM(MOD(DATE(YEAR(A22-MOD(A22-2,7)+3),1,2),{1E+99,7})*{1,-1})+5)/7)</f>
        <v>3</v>
      </c>
      <c r="J22" s="22" t="s">
        <v>389</v>
      </c>
      <c r="K22" s="84"/>
    </row>
    <row r="23" spans="1:11">
      <c r="A23" s="75">
        <f t="shared" si="1"/>
        <v>40200</v>
      </c>
      <c r="B23" s="55">
        <f t="shared" si="0"/>
        <v>40200</v>
      </c>
      <c r="C23" t="s">
        <v>123</v>
      </c>
      <c r="D23" s="15" t="s">
        <v>368</v>
      </c>
      <c r="F23" s="22" t="s">
        <v>389</v>
      </c>
      <c r="G23" s="20"/>
      <c r="H23" s="25">
        <f>INT((A23-SUM(MOD(DATE(YEAR(A23-MOD(A23-2,7)+3),1,2),{1E+99,7})*{1,-1})+5)/7)</f>
        <v>3</v>
      </c>
      <c r="J23" s="22" t="s">
        <v>389</v>
      </c>
      <c r="K23" s="84"/>
    </row>
    <row r="24" spans="1:11">
      <c r="A24" s="75">
        <f t="shared" si="1"/>
        <v>40201</v>
      </c>
      <c r="B24" s="55">
        <f t="shared" si="0"/>
        <v>40201</v>
      </c>
      <c r="C24" t="s">
        <v>124</v>
      </c>
      <c r="D24" s="15" t="s">
        <v>368</v>
      </c>
      <c r="F24" s="22" t="s">
        <v>389</v>
      </c>
      <c r="G24" s="20"/>
      <c r="H24" s="25">
        <f>INT((A24-SUM(MOD(DATE(YEAR(A24-MOD(A24-2,7)+3),1,2),{1E+99,7})*{1,-1})+5)/7)</f>
        <v>3</v>
      </c>
      <c r="J24" s="22" t="s">
        <v>389</v>
      </c>
      <c r="K24" s="84"/>
    </row>
    <row r="25" spans="1:11">
      <c r="A25" s="75">
        <f t="shared" si="1"/>
        <v>40202</v>
      </c>
      <c r="B25" s="55">
        <f t="shared" si="0"/>
        <v>40202</v>
      </c>
      <c r="C25" t="s">
        <v>9</v>
      </c>
      <c r="D25" s="54"/>
      <c r="F25" s="22" t="s">
        <v>389</v>
      </c>
      <c r="G25" s="20"/>
      <c r="H25" s="25">
        <f>INT((A25-SUM(MOD(DATE(YEAR(A25-MOD(A25-2,7)+3),1,2),{1E+99,7})*{1,-1})+5)/7)</f>
        <v>3</v>
      </c>
      <c r="J25" s="22" t="s">
        <v>389</v>
      </c>
      <c r="K25" s="84"/>
    </row>
    <row r="26" spans="1:11">
      <c r="A26" s="75">
        <f t="shared" si="1"/>
        <v>40203</v>
      </c>
      <c r="B26" s="55">
        <f t="shared" si="0"/>
        <v>40203</v>
      </c>
      <c r="C26" t="s">
        <v>125</v>
      </c>
      <c r="D26" s="15" t="s">
        <v>368</v>
      </c>
      <c r="F26" s="22" t="s">
        <v>389</v>
      </c>
      <c r="G26" s="20"/>
      <c r="H26" s="25">
        <f>INT((A26-SUM(MOD(DATE(YEAR(A26-MOD(A26-2,7)+3),1,2),{1E+99,7})*{1,-1})+5)/7)</f>
        <v>4</v>
      </c>
      <c r="J26" s="22" t="s">
        <v>389</v>
      </c>
      <c r="K26" s="84"/>
    </row>
    <row r="27" spans="1:11">
      <c r="A27" s="75">
        <f t="shared" si="1"/>
        <v>40204</v>
      </c>
      <c r="B27" s="55">
        <f t="shared" si="0"/>
        <v>40204</v>
      </c>
      <c r="C27" t="s">
        <v>126</v>
      </c>
      <c r="D27" s="15" t="s">
        <v>368</v>
      </c>
      <c r="F27" s="22" t="s">
        <v>389</v>
      </c>
      <c r="G27" s="20"/>
      <c r="H27" s="25">
        <f>INT((A27-SUM(MOD(DATE(YEAR(A27-MOD(A27-2,7)+3),1,2),{1E+99,7})*{1,-1})+5)/7)</f>
        <v>4</v>
      </c>
      <c r="J27" s="22" t="s">
        <v>389</v>
      </c>
      <c r="K27" s="84"/>
    </row>
    <row r="28" spans="1:11">
      <c r="A28" s="75">
        <f t="shared" si="1"/>
        <v>40205</v>
      </c>
      <c r="B28" s="55">
        <f t="shared" si="0"/>
        <v>40205</v>
      </c>
      <c r="C28" t="s">
        <v>127</v>
      </c>
      <c r="D28" s="54"/>
      <c r="F28" s="22" t="s">
        <v>389</v>
      </c>
      <c r="G28" s="20"/>
      <c r="H28" s="25">
        <f>INT((A28-SUM(MOD(DATE(YEAR(A28-MOD(A28-2,7)+3),1,2),{1E+99,7})*{1,-1})+5)/7)</f>
        <v>4</v>
      </c>
      <c r="J28" s="22" t="s">
        <v>389</v>
      </c>
      <c r="K28" s="84"/>
    </row>
    <row r="29" spans="1:11">
      <c r="A29" s="75">
        <f t="shared" si="1"/>
        <v>40206</v>
      </c>
      <c r="B29" s="55">
        <f t="shared" si="0"/>
        <v>40206</v>
      </c>
      <c r="C29" t="s">
        <v>128</v>
      </c>
      <c r="D29" s="54" t="s">
        <v>436</v>
      </c>
      <c r="F29" s="22" t="s">
        <v>389</v>
      </c>
      <c r="G29" s="20"/>
      <c r="H29" s="25">
        <f>INT((A29-SUM(MOD(DATE(YEAR(A29-MOD(A29-2,7)+3),1,2),{1E+99,7})*{1,-1})+5)/7)</f>
        <v>4</v>
      </c>
      <c r="J29" s="22" t="s">
        <v>390</v>
      </c>
      <c r="K29" s="84"/>
    </row>
    <row r="30" spans="1:11">
      <c r="A30" s="75">
        <f t="shared" si="1"/>
        <v>40207</v>
      </c>
      <c r="B30" s="55">
        <f t="shared" si="0"/>
        <v>40207</v>
      </c>
      <c r="C30" t="s">
        <v>10</v>
      </c>
      <c r="D30" s="15" t="s">
        <v>368</v>
      </c>
      <c r="F30" s="22" t="s">
        <v>389</v>
      </c>
      <c r="G30" s="20"/>
      <c r="H30" s="25">
        <f>INT((A30-SUM(MOD(DATE(YEAR(A30-MOD(A30-2,7)+3),1,2),{1E+99,7})*{1,-1})+5)/7)</f>
        <v>4</v>
      </c>
      <c r="J30" s="22" t="s">
        <v>389</v>
      </c>
      <c r="K30" s="84"/>
    </row>
    <row r="31" spans="1:11">
      <c r="A31" s="75">
        <f t="shared" si="1"/>
        <v>40208</v>
      </c>
      <c r="B31" s="55">
        <f t="shared" si="0"/>
        <v>40208</v>
      </c>
      <c r="C31" t="s">
        <v>129</v>
      </c>
      <c r="D31" s="15" t="s">
        <v>368</v>
      </c>
      <c r="F31" s="22" t="s">
        <v>389</v>
      </c>
      <c r="G31" s="20"/>
      <c r="H31" s="25">
        <f>INT((A31-SUM(MOD(DATE(YEAR(A31-MOD(A31-2,7)+3),1,2),{1E+99,7})*{1,-1})+5)/7)</f>
        <v>4</v>
      </c>
      <c r="J31" s="22" t="s">
        <v>389</v>
      </c>
    </row>
    <row r="32" spans="1:11">
      <c r="A32" s="75">
        <f t="shared" si="1"/>
        <v>40209</v>
      </c>
      <c r="B32" s="55">
        <f t="shared" si="0"/>
        <v>40209</v>
      </c>
      <c r="C32" t="s">
        <v>130</v>
      </c>
      <c r="D32" s="15" t="s">
        <v>368</v>
      </c>
      <c r="F32" s="22" t="s">
        <v>389</v>
      </c>
      <c r="G32" s="20"/>
      <c r="H32" s="25">
        <f>INT((A32-SUM(MOD(DATE(YEAR(A32-MOD(A32-2,7)+3),1,2),{1E+99,7})*{1,-1})+5)/7)</f>
        <v>4</v>
      </c>
      <c r="J32" s="22" t="s">
        <v>389</v>
      </c>
    </row>
    <row r="33" spans="1:10">
      <c r="A33" s="76">
        <f t="shared" si="1"/>
        <v>40210</v>
      </c>
      <c r="B33" s="55">
        <f t="shared" si="0"/>
        <v>40210</v>
      </c>
      <c r="C33" t="s">
        <v>131</v>
      </c>
      <c r="D33" s="15" t="s">
        <v>368</v>
      </c>
      <c r="F33" s="22" t="s">
        <v>389</v>
      </c>
      <c r="G33" s="20"/>
      <c r="H33" s="25">
        <f>INT((A33-SUM(MOD(DATE(YEAR(A33-MOD(A33-2,7)+3),1,2),{1E+99,7})*{1,-1})+5)/7)</f>
        <v>5</v>
      </c>
      <c r="J33" s="22" t="s">
        <v>389</v>
      </c>
    </row>
    <row r="34" spans="1:10">
      <c r="A34" s="76">
        <f t="shared" si="1"/>
        <v>40211</v>
      </c>
      <c r="B34" s="55">
        <f t="shared" si="0"/>
        <v>40211</v>
      </c>
      <c r="C34" t="s">
        <v>11</v>
      </c>
      <c r="D34" s="15" t="s">
        <v>368</v>
      </c>
      <c r="F34" s="22" t="s">
        <v>389</v>
      </c>
      <c r="G34" s="20"/>
      <c r="H34" s="25">
        <f>INT((A34-SUM(MOD(DATE(YEAR(A34-MOD(A34-2,7)+3),1,2),{1E+99,7})*{1,-1})+5)/7)</f>
        <v>5</v>
      </c>
      <c r="J34" s="22" t="s">
        <v>389</v>
      </c>
    </row>
    <row r="35" spans="1:10">
      <c r="A35" s="76">
        <f t="shared" si="1"/>
        <v>40212</v>
      </c>
      <c r="B35" s="55">
        <f t="shared" si="0"/>
        <v>40212</v>
      </c>
      <c r="C35" t="s">
        <v>132</v>
      </c>
      <c r="D35" s="15" t="s">
        <v>368</v>
      </c>
      <c r="F35" s="22" t="s">
        <v>389</v>
      </c>
      <c r="G35" s="20"/>
      <c r="H35" s="25">
        <f>INT((A35-SUM(MOD(DATE(YEAR(A35-MOD(A35-2,7)+3),1,2),{1E+99,7})*{1,-1})+5)/7)</f>
        <v>5</v>
      </c>
      <c r="J35" s="22" t="s">
        <v>389</v>
      </c>
    </row>
    <row r="36" spans="1:10">
      <c r="A36" s="76">
        <f t="shared" si="1"/>
        <v>40213</v>
      </c>
      <c r="B36" s="55">
        <f t="shared" si="0"/>
        <v>40213</v>
      </c>
      <c r="C36" t="s">
        <v>133</v>
      </c>
      <c r="D36" s="15"/>
      <c r="F36" s="22" t="s">
        <v>389</v>
      </c>
      <c r="G36" s="20"/>
      <c r="H36" s="25">
        <f>INT((A36-SUM(MOD(DATE(YEAR(A36-MOD(A36-2,7)+3),1,2),{1E+99,7})*{1,-1})+5)/7)</f>
        <v>5</v>
      </c>
      <c r="J36" s="22" t="s">
        <v>389</v>
      </c>
    </row>
    <row r="37" spans="1:10">
      <c r="A37" s="76">
        <f t="shared" si="1"/>
        <v>40214</v>
      </c>
      <c r="B37" s="55">
        <f t="shared" si="0"/>
        <v>40214</v>
      </c>
      <c r="C37" t="s">
        <v>134</v>
      </c>
      <c r="D37" s="15" t="s">
        <v>368</v>
      </c>
      <c r="F37" s="22" t="s">
        <v>389</v>
      </c>
      <c r="G37" s="20"/>
      <c r="H37" s="25">
        <f>INT((A37-SUM(MOD(DATE(YEAR(A37-MOD(A37-2,7)+3),1,2),{1E+99,7})*{1,-1})+5)/7)</f>
        <v>5</v>
      </c>
      <c r="J37" s="22" t="s">
        <v>389</v>
      </c>
    </row>
    <row r="38" spans="1:10">
      <c r="A38" s="76">
        <f t="shared" si="1"/>
        <v>40215</v>
      </c>
      <c r="B38" s="55">
        <f t="shared" si="0"/>
        <v>40215</v>
      </c>
      <c r="C38" t="s">
        <v>135</v>
      </c>
      <c r="D38" s="15" t="s">
        <v>368</v>
      </c>
      <c r="F38" s="22" t="s">
        <v>389</v>
      </c>
      <c r="G38" s="20"/>
      <c r="H38" s="25">
        <f>INT((A38-SUM(MOD(DATE(YEAR(A38-MOD(A38-2,7)+3),1,2),{1E+99,7})*{1,-1})+5)/7)</f>
        <v>5</v>
      </c>
      <c r="J38" s="22" t="s">
        <v>389</v>
      </c>
    </row>
    <row r="39" spans="1:10">
      <c r="A39" s="76">
        <f t="shared" si="1"/>
        <v>40216</v>
      </c>
      <c r="B39" s="55">
        <f t="shared" si="0"/>
        <v>40216</v>
      </c>
      <c r="C39" t="s">
        <v>136</v>
      </c>
      <c r="D39" s="15" t="s">
        <v>368</v>
      </c>
      <c r="F39" s="22" t="s">
        <v>389</v>
      </c>
      <c r="G39" s="20"/>
      <c r="H39" s="25">
        <f>INT((A39-SUM(MOD(DATE(YEAR(A39-MOD(A39-2,7)+3),1,2),{1E+99,7})*{1,-1})+5)/7)</f>
        <v>5</v>
      </c>
      <c r="J39" s="22" t="s">
        <v>389</v>
      </c>
    </row>
    <row r="40" spans="1:10">
      <c r="A40" s="76">
        <f t="shared" si="1"/>
        <v>40217</v>
      </c>
      <c r="B40" s="55">
        <f t="shared" si="0"/>
        <v>40217</v>
      </c>
      <c r="C40" t="s">
        <v>137</v>
      </c>
      <c r="D40" s="15" t="s">
        <v>368</v>
      </c>
      <c r="F40" s="22" t="s">
        <v>389</v>
      </c>
      <c r="G40" s="20"/>
      <c r="H40" s="25">
        <f>INT((A40-SUM(MOD(DATE(YEAR(A40-MOD(A40-2,7)+3),1,2),{1E+99,7})*{1,-1})+5)/7)</f>
        <v>6</v>
      </c>
      <c r="J40" s="22" t="s">
        <v>389</v>
      </c>
    </row>
    <row r="41" spans="1:10">
      <c r="A41" s="76">
        <f t="shared" si="1"/>
        <v>40218</v>
      </c>
      <c r="B41" s="55">
        <f t="shared" si="0"/>
        <v>40218</v>
      </c>
      <c r="C41" t="s">
        <v>138</v>
      </c>
      <c r="D41" s="15" t="s">
        <v>368</v>
      </c>
      <c r="F41" s="22" t="s">
        <v>389</v>
      </c>
      <c r="G41" s="20"/>
      <c r="H41" s="25">
        <f>INT((A41-SUM(MOD(DATE(YEAR(A41-MOD(A41-2,7)+3),1,2),{1E+99,7})*{1,-1})+5)/7)</f>
        <v>6</v>
      </c>
      <c r="J41" s="22" t="s">
        <v>389</v>
      </c>
    </row>
    <row r="42" spans="1:10">
      <c r="A42" s="76">
        <f t="shared" si="1"/>
        <v>40219</v>
      </c>
      <c r="B42" s="55">
        <f t="shared" si="0"/>
        <v>40219</v>
      </c>
      <c r="C42" t="s">
        <v>12</v>
      </c>
      <c r="D42" s="54"/>
      <c r="F42" s="22" t="s">
        <v>389</v>
      </c>
      <c r="G42" s="20"/>
      <c r="H42" s="25">
        <f>INT((A42-SUM(MOD(DATE(YEAR(A42-MOD(A42-2,7)+3),1,2),{1E+99,7})*{1,-1})+5)/7)</f>
        <v>6</v>
      </c>
      <c r="J42" s="22" t="s">
        <v>389</v>
      </c>
    </row>
    <row r="43" spans="1:10">
      <c r="A43" s="76">
        <f t="shared" si="1"/>
        <v>40220</v>
      </c>
      <c r="B43" s="55">
        <f t="shared" si="0"/>
        <v>40220</v>
      </c>
      <c r="C43" t="s">
        <v>139</v>
      </c>
      <c r="D43" s="15" t="s">
        <v>368</v>
      </c>
      <c r="F43" s="22" t="s">
        <v>389</v>
      </c>
      <c r="G43" s="20"/>
      <c r="H43" s="25">
        <f>INT((A43-SUM(MOD(DATE(YEAR(A43-MOD(A43-2,7)+3),1,2),{1E+99,7})*{1,-1})+5)/7)</f>
        <v>6</v>
      </c>
      <c r="J43" s="22" t="s">
        <v>389</v>
      </c>
    </row>
    <row r="44" spans="1:10">
      <c r="A44" s="76">
        <f t="shared" si="1"/>
        <v>40221</v>
      </c>
      <c r="B44" s="55">
        <f t="shared" si="0"/>
        <v>40221</v>
      </c>
      <c r="C44" t="s">
        <v>140</v>
      </c>
      <c r="D44" s="54"/>
      <c r="F44" s="22" t="s">
        <v>389</v>
      </c>
      <c r="G44" s="20"/>
      <c r="H44" s="25">
        <f>INT((A44-SUM(MOD(DATE(YEAR(A44-MOD(A44-2,7)+3),1,2),{1E+99,7})*{1,-1})+5)/7)</f>
        <v>6</v>
      </c>
      <c r="J44" s="22" t="s">
        <v>389</v>
      </c>
    </row>
    <row r="45" spans="1:10">
      <c r="A45" s="76">
        <f t="shared" si="1"/>
        <v>40222</v>
      </c>
      <c r="B45" s="55">
        <f t="shared" si="0"/>
        <v>40222</v>
      </c>
      <c r="C45" t="s">
        <v>141</v>
      </c>
      <c r="D45" s="15" t="s">
        <v>368</v>
      </c>
      <c r="F45" s="22" t="s">
        <v>389</v>
      </c>
      <c r="G45" s="20"/>
      <c r="H45" s="25">
        <f>INT((A45-SUM(MOD(DATE(YEAR(A45-MOD(A45-2,7)+3),1,2),{1E+99,7})*{1,-1})+5)/7)</f>
        <v>6</v>
      </c>
      <c r="J45" s="22" t="s">
        <v>389</v>
      </c>
    </row>
    <row r="46" spans="1:10">
      <c r="A46" s="76">
        <f t="shared" si="1"/>
        <v>40223</v>
      </c>
      <c r="B46" s="55">
        <f t="shared" si="0"/>
        <v>40223</v>
      </c>
      <c r="C46" t="s">
        <v>13</v>
      </c>
      <c r="D46" s="54" t="s">
        <v>428</v>
      </c>
      <c r="F46" s="22" t="s">
        <v>389</v>
      </c>
      <c r="G46" s="20"/>
      <c r="H46" s="25">
        <f>INT((A46-SUM(MOD(DATE(YEAR(A46-MOD(A46-2,7)+3),1,2),{1E+99,7})*{1,-1})+5)/7)</f>
        <v>6</v>
      </c>
      <c r="J46" s="22" t="s">
        <v>389</v>
      </c>
    </row>
    <row r="47" spans="1:10">
      <c r="A47" s="76">
        <f t="shared" si="1"/>
        <v>40224</v>
      </c>
      <c r="B47" s="55">
        <f t="shared" si="0"/>
        <v>40224</v>
      </c>
      <c r="C47" t="s">
        <v>14</v>
      </c>
      <c r="D47" s="15" t="s">
        <v>368</v>
      </c>
      <c r="F47" s="22" t="s">
        <v>389</v>
      </c>
      <c r="G47" s="20"/>
      <c r="H47" s="25">
        <f>INT((A47-SUM(MOD(DATE(YEAR(A47-MOD(A47-2,7)+3),1,2),{1E+99,7})*{1,-1})+5)/7)</f>
        <v>7</v>
      </c>
      <c r="J47" s="22" t="s">
        <v>389</v>
      </c>
    </row>
    <row r="48" spans="1:10">
      <c r="A48" s="76">
        <f t="shared" si="1"/>
        <v>40225</v>
      </c>
      <c r="B48" s="55">
        <f t="shared" si="0"/>
        <v>40225</v>
      </c>
      <c r="C48" t="s">
        <v>142</v>
      </c>
      <c r="D48" s="15" t="s">
        <v>368</v>
      </c>
      <c r="F48" s="22" t="s">
        <v>389</v>
      </c>
      <c r="G48" s="20"/>
      <c r="H48" s="25">
        <f>INT((A48-SUM(MOD(DATE(YEAR(A48-MOD(A48-2,7)+3),1,2),{1E+99,7})*{1,-1})+5)/7)</f>
        <v>7</v>
      </c>
      <c r="J48" s="22" t="s">
        <v>389</v>
      </c>
    </row>
    <row r="49" spans="1:10">
      <c r="A49" s="76">
        <f t="shared" si="1"/>
        <v>40226</v>
      </c>
      <c r="B49" s="55">
        <f t="shared" si="0"/>
        <v>40226</v>
      </c>
      <c r="C49" t="s">
        <v>143</v>
      </c>
      <c r="D49" s="15" t="s">
        <v>368</v>
      </c>
      <c r="F49" s="22" t="s">
        <v>389</v>
      </c>
      <c r="G49" s="20"/>
      <c r="H49" s="25">
        <f>INT((A49-SUM(MOD(DATE(YEAR(A49-MOD(A49-2,7)+3),1,2),{1E+99,7})*{1,-1})+5)/7)</f>
        <v>7</v>
      </c>
      <c r="J49" s="22" t="s">
        <v>389</v>
      </c>
    </row>
    <row r="50" spans="1:10">
      <c r="A50" s="76">
        <f t="shared" si="1"/>
        <v>40227</v>
      </c>
      <c r="B50" s="55">
        <f t="shared" si="0"/>
        <v>40227</v>
      </c>
      <c r="C50" t="s">
        <v>144</v>
      </c>
      <c r="D50" s="15" t="s">
        <v>368</v>
      </c>
      <c r="F50" s="22" t="s">
        <v>389</v>
      </c>
      <c r="G50" s="20"/>
      <c r="H50" s="25">
        <f>INT((A50-SUM(MOD(DATE(YEAR(A50-MOD(A50-2,7)+3),1,2),{1E+99,7})*{1,-1})+5)/7)</f>
        <v>7</v>
      </c>
      <c r="J50" s="22" t="s">
        <v>389</v>
      </c>
    </row>
    <row r="51" spans="1:10">
      <c r="A51" s="76">
        <f t="shared" si="1"/>
        <v>40228</v>
      </c>
      <c r="B51" s="55">
        <f t="shared" si="0"/>
        <v>40228</v>
      </c>
      <c r="C51" t="s">
        <v>145</v>
      </c>
      <c r="D51" s="15" t="s">
        <v>368</v>
      </c>
      <c r="F51" s="22" t="s">
        <v>389</v>
      </c>
      <c r="G51" s="20"/>
      <c r="H51" s="25">
        <f>INT((A51-SUM(MOD(DATE(YEAR(A51-MOD(A51-2,7)+3),1,2),{1E+99,7})*{1,-1})+5)/7)</f>
        <v>7</v>
      </c>
      <c r="J51" s="22" t="s">
        <v>389</v>
      </c>
    </row>
    <row r="52" spans="1:10">
      <c r="A52" s="76">
        <f t="shared" si="1"/>
        <v>40229</v>
      </c>
      <c r="B52" s="55">
        <f t="shared" si="0"/>
        <v>40229</v>
      </c>
      <c r="C52" t="s">
        <v>15</v>
      </c>
      <c r="D52" s="15" t="s">
        <v>368</v>
      </c>
      <c r="F52" s="22" t="s">
        <v>389</v>
      </c>
      <c r="G52" s="20"/>
      <c r="H52" s="25">
        <f>INT((A52-SUM(MOD(DATE(YEAR(A52-MOD(A52-2,7)+3),1,2),{1E+99,7})*{1,-1})+5)/7)</f>
        <v>7</v>
      </c>
      <c r="J52" s="22" t="s">
        <v>389</v>
      </c>
    </row>
    <row r="53" spans="1:10">
      <c r="A53" s="76">
        <f t="shared" si="1"/>
        <v>40230</v>
      </c>
      <c r="B53" s="55">
        <f t="shared" si="0"/>
        <v>40230</v>
      </c>
      <c r="C53" t="s">
        <v>16</v>
      </c>
      <c r="D53" s="15" t="s">
        <v>368</v>
      </c>
      <c r="F53" s="22" t="s">
        <v>389</v>
      </c>
      <c r="G53" s="20"/>
      <c r="H53" s="25">
        <f>INT((A53-SUM(MOD(DATE(YEAR(A53-MOD(A53-2,7)+3),1,2),{1E+99,7})*{1,-1})+5)/7)</f>
        <v>7</v>
      </c>
      <c r="J53" s="22" t="s">
        <v>389</v>
      </c>
    </row>
    <row r="54" spans="1:10">
      <c r="A54" s="76">
        <f t="shared" si="1"/>
        <v>40231</v>
      </c>
      <c r="B54" s="55">
        <f t="shared" si="0"/>
        <v>40231</v>
      </c>
      <c r="C54" t="s">
        <v>17</v>
      </c>
      <c r="D54" s="54"/>
      <c r="F54" s="22" t="s">
        <v>389</v>
      </c>
      <c r="G54" s="20"/>
      <c r="H54" s="25">
        <f>INT((A54-SUM(MOD(DATE(YEAR(A54-MOD(A54-2,7)+3),1,2),{1E+99,7})*{1,-1})+5)/7)</f>
        <v>8</v>
      </c>
      <c r="J54" s="22" t="s">
        <v>389</v>
      </c>
    </row>
    <row r="55" spans="1:10">
      <c r="A55" s="76">
        <f t="shared" si="1"/>
        <v>40232</v>
      </c>
      <c r="B55" s="55">
        <f t="shared" si="0"/>
        <v>40232</v>
      </c>
      <c r="C55" t="s">
        <v>146</v>
      </c>
      <c r="D55" s="15" t="s">
        <v>368</v>
      </c>
      <c r="F55" s="22" t="s">
        <v>389</v>
      </c>
      <c r="G55" s="20"/>
      <c r="H55" s="25">
        <f>INT((A55-SUM(MOD(DATE(YEAR(A55-MOD(A55-2,7)+3),1,2),{1E+99,7})*{1,-1})+5)/7)</f>
        <v>8</v>
      </c>
      <c r="J55" s="22" t="s">
        <v>389</v>
      </c>
    </row>
    <row r="56" spans="1:10">
      <c r="A56" s="76">
        <f t="shared" si="1"/>
        <v>40233</v>
      </c>
      <c r="B56" s="55">
        <f t="shared" si="0"/>
        <v>40233</v>
      </c>
      <c r="C56" t="s">
        <v>147</v>
      </c>
      <c r="D56" s="15" t="s">
        <v>368</v>
      </c>
      <c r="F56" s="22" t="s">
        <v>389</v>
      </c>
      <c r="G56" s="20"/>
      <c r="H56" s="25">
        <f>INT((A56-SUM(MOD(DATE(YEAR(A56-MOD(A56-2,7)+3),1,2),{1E+99,7})*{1,-1})+5)/7)</f>
        <v>8</v>
      </c>
      <c r="J56" s="22" t="s">
        <v>389</v>
      </c>
    </row>
    <row r="57" spans="1:10">
      <c r="A57" s="76">
        <f t="shared" si="1"/>
        <v>40234</v>
      </c>
      <c r="B57" s="55">
        <f t="shared" si="0"/>
        <v>40234</v>
      </c>
      <c r="C57" t="s">
        <v>148</v>
      </c>
      <c r="D57" s="15" t="s">
        <v>368</v>
      </c>
      <c r="F57" s="22" t="s">
        <v>389</v>
      </c>
      <c r="G57" s="20"/>
      <c r="H57" s="25">
        <f>INT((A57-SUM(MOD(DATE(YEAR(A57-MOD(A57-2,7)+3),1,2),{1E+99,7})*{1,-1})+5)/7)</f>
        <v>8</v>
      </c>
      <c r="J57" s="22" t="s">
        <v>389</v>
      </c>
    </row>
    <row r="58" spans="1:10">
      <c r="A58" s="76">
        <f t="shared" si="1"/>
        <v>40235</v>
      </c>
      <c r="B58" s="55">
        <f t="shared" si="0"/>
        <v>40235</v>
      </c>
      <c r="C58" t="s">
        <v>149</v>
      </c>
      <c r="D58" s="54"/>
      <c r="F58" s="22" t="s">
        <v>389</v>
      </c>
      <c r="G58" s="20"/>
      <c r="H58" s="25">
        <f>INT((A58-SUM(MOD(DATE(YEAR(A58-MOD(A58-2,7)+3),1,2),{1E+99,7})*{1,-1})+5)/7)</f>
        <v>8</v>
      </c>
      <c r="J58" s="22" t="s">
        <v>389</v>
      </c>
    </row>
    <row r="59" spans="1:10">
      <c r="A59" s="76">
        <f t="shared" si="1"/>
        <v>40236</v>
      </c>
      <c r="B59" s="55">
        <f t="shared" si="0"/>
        <v>40236</v>
      </c>
      <c r="C59" t="s">
        <v>18</v>
      </c>
      <c r="D59" s="15" t="s">
        <v>368</v>
      </c>
      <c r="F59" s="22" t="s">
        <v>389</v>
      </c>
      <c r="G59" s="20"/>
      <c r="H59" s="25">
        <f>INT((A59-SUM(MOD(DATE(YEAR(A59-MOD(A59-2,7)+3),1,2),{1E+99,7})*{1,-1})+5)/7)</f>
        <v>8</v>
      </c>
      <c r="J59" s="22" t="s">
        <v>389</v>
      </c>
    </row>
    <row r="60" spans="1:10">
      <c r="A60" s="76">
        <f t="shared" si="1"/>
        <v>40237</v>
      </c>
      <c r="B60" s="55">
        <f t="shared" si="0"/>
        <v>40237</v>
      </c>
      <c r="C60" t="s">
        <v>19</v>
      </c>
      <c r="D60" s="15" t="s">
        <v>368</v>
      </c>
      <c r="F60" s="22" t="s">
        <v>389</v>
      </c>
      <c r="G60" s="20"/>
      <c r="H60" s="25">
        <f>INT((A60-SUM(MOD(DATE(YEAR(A60-MOD(A60-2,7)+3),1,2),{1E+99,7})*{1,-1})+5)/7)</f>
        <v>8</v>
      </c>
      <c r="J60" s="22" t="s">
        <v>389</v>
      </c>
    </row>
    <row r="61" spans="1:10">
      <c r="A61" s="75">
        <f t="shared" si="1"/>
        <v>40238</v>
      </c>
      <c r="B61" s="55">
        <f t="shared" si="0"/>
        <v>40238</v>
      </c>
      <c r="C61" t="s">
        <v>150</v>
      </c>
      <c r="D61" s="54"/>
      <c r="F61" s="22" t="s">
        <v>389</v>
      </c>
      <c r="G61" s="20"/>
      <c r="H61" s="25">
        <f>INT((A62-SUM(MOD(DATE(YEAR(A62-MOD(A62-2,7)+3),1,2),{1E+99,7})*{1,-1})+5)/7)</f>
        <v>9</v>
      </c>
      <c r="J61" s="22" t="s">
        <v>389</v>
      </c>
    </row>
    <row r="62" spans="1:10">
      <c r="A62" s="75">
        <f t="shared" si="1"/>
        <v>40239</v>
      </c>
      <c r="B62" s="55">
        <f t="shared" si="0"/>
        <v>40239</v>
      </c>
      <c r="C62" t="s">
        <v>151</v>
      </c>
      <c r="D62" s="15" t="s">
        <v>368</v>
      </c>
      <c r="F62" s="22" t="s">
        <v>389</v>
      </c>
      <c r="G62" s="20"/>
      <c r="H62" s="25">
        <f>INT((A63-SUM(MOD(DATE(YEAR(A63-MOD(A63-2,7)+3),1,2),{1E+99,7})*{1,-1})+5)/7)</f>
        <v>9</v>
      </c>
      <c r="J62" s="22" t="s">
        <v>389</v>
      </c>
    </row>
    <row r="63" spans="1:10">
      <c r="A63" s="75">
        <f t="shared" si="1"/>
        <v>40240</v>
      </c>
      <c r="B63" s="55">
        <f t="shared" si="0"/>
        <v>40240</v>
      </c>
      <c r="C63" t="s">
        <v>152</v>
      </c>
      <c r="D63" s="15" t="s">
        <v>368</v>
      </c>
      <c r="F63" s="22" t="s">
        <v>389</v>
      </c>
      <c r="G63" s="20"/>
      <c r="H63" s="25">
        <f>INT((A64-SUM(MOD(DATE(YEAR(A64-MOD(A64-2,7)+3),1,2),{1E+99,7})*{1,-1})+5)/7)</f>
        <v>9</v>
      </c>
      <c r="J63" s="22" t="s">
        <v>389</v>
      </c>
    </row>
    <row r="64" spans="1:10">
      <c r="A64" s="75">
        <f t="shared" si="1"/>
        <v>40241</v>
      </c>
      <c r="B64" s="55">
        <f t="shared" si="0"/>
        <v>40241</v>
      </c>
      <c r="C64" t="s">
        <v>153</v>
      </c>
      <c r="D64" s="54"/>
      <c r="F64" s="22" t="s">
        <v>389</v>
      </c>
      <c r="G64" s="20"/>
      <c r="H64" s="25">
        <f>INT((A65-SUM(MOD(DATE(YEAR(A65-MOD(A65-2,7)+3),1,2),{1E+99,7})*{1,-1})+5)/7)</f>
        <v>9</v>
      </c>
      <c r="J64" s="22" t="s">
        <v>389</v>
      </c>
    </row>
    <row r="65" spans="1:10">
      <c r="A65" s="75">
        <f t="shared" si="1"/>
        <v>40242</v>
      </c>
      <c r="B65" s="55">
        <f t="shared" si="0"/>
        <v>40242</v>
      </c>
      <c r="C65" t="s">
        <v>154</v>
      </c>
      <c r="D65" s="54"/>
      <c r="F65" s="22" t="s">
        <v>389</v>
      </c>
      <c r="G65" s="20"/>
      <c r="H65" s="25">
        <f>INT((A66-SUM(MOD(DATE(YEAR(A66-MOD(A66-2,7)+3),1,2),{1E+99,7})*{1,-1})+5)/7)</f>
        <v>9</v>
      </c>
      <c r="J65" s="22" t="s">
        <v>389</v>
      </c>
    </row>
    <row r="66" spans="1:10">
      <c r="A66" s="75">
        <f t="shared" si="1"/>
        <v>40243</v>
      </c>
      <c r="B66" s="55">
        <f t="shared" si="0"/>
        <v>40243</v>
      </c>
      <c r="C66" t="s">
        <v>155</v>
      </c>
      <c r="D66" s="15" t="s">
        <v>368</v>
      </c>
      <c r="F66" s="22" t="s">
        <v>389</v>
      </c>
      <c r="G66" s="20"/>
      <c r="H66" s="25">
        <f>INT((A67-SUM(MOD(DATE(YEAR(A67-MOD(A67-2,7)+3),1,2),{1E+99,7})*{1,-1})+5)/7)</f>
        <v>9</v>
      </c>
      <c r="J66" s="22" t="s">
        <v>389</v>
      </c>
    </row>
    <row r="67" spans="1:10">
      <c r="A67" s="75">
        <f t="shared" si="1"/>
        <v>40244</v>
      </c>
      <c r="B67" s="55">
        <f t="shared" ref="B67:B130" si="2">A67</f>
        <v>40244</v>
      </c>
      <c r="C67" t="s">
        <v>20</v>
      </c>
      <c r="D67" s="15" t="s">
        <v>368</v>
      </c>
      <c r="F67" s="22" t="s">
        <v>389</v>
      </c>
      <c r="G67" s="20"/>
      <c r="H67" s="25">
        <f>INT((A68-SUM(MOD(DATE(YEAR(A68-MOD(A68-2,7)+3),1,2),{1E+99,7})*{1,-1})+5)/7)</f>
        <v>10</v>
      </c>
      <c r="J67" s="22" t="s">
        <v>389</v>
      </c>
    </row>
    <row r="68" spans="1:10">
      <c r="A68" s="75">
        <f t="shared" ref="A68:A131" si="3">A67+1</f>
        <v>40245</v>
      </c>
      <c r="B68" s="55">
        <f t="shared" si="2"/>
        <v>40245</v>
      </c>
      <c r="C68" t="s">
        <v>21</v>
      </c>
      <c r="D68" s="54" t="s">
        <v>426</v>
      </c>
      <c r="F68" s="22" t="s">
        <v>389</v>
      </c>
      <c r="G68" s="20"/>
      <c r="H68" s="25">
        <f>INT((A69-SUM(MOD(DATE(YEAR(A69-MOD(A69-2,7)+3),1,2),{1E+99,7})*{1,-1})+5)/7)</f>
        <v>10</v>
      </c>
      <c r="J68" s="22" t="s">
        <v>389</v>
      </c>
    </row>
    <row r="69" spans="1:10">
      <c r="A69" s="75">
        <f t="shared" si="3"/>
        <v>40246</v>
      </c>
      <c r="B69" s="55">
        <f t="shared" si="2"/>
        <v>40246</v>
      </c>
      <c r="C69" t="s">
        <v>156</v>
      </c>
      <c r="D69" s="54"/>
      <c r="F69" s="22" t="s">
        <v>389</v>
      </c>
      <c r="G69" s="20"/>
      <c r="H69" s="25">
        <f>INT((A70-SUM(MOD(DATE(YEAR(A70-MOD(A70-2,7)+3),1,2),{1E+99,7})*{1,-1})+5)/7)</f>
        <v>10</v>
      </c>
      <c r="J69" s="22" t="s">
        <v>389</v>
      </c>
    </row>
    <row r="70" spans="1:10">
      <c r="A70" s="75">
        <f t="shared" si="3"/>
        <v>40247</v>
      </c>
      <c r="B70" s="55">
        <f t="shared" si="2"/>
        <v>40247</v>
      </c>
      <c r="C70" t="s">
        <v>157</v>
      </c>
      <c r="D70" s="54"/>
      <c r="F70" s="22" t="s">
        <v>389</v>
      </c>
      <c r="G70" s="20"/>
      <c r="H70" s="25">
        <f>INT((A71-SUM(MOD(DATE(YEAR(A71-MOD(A71-2,7)+3),1,2),{1E+99,7})*{1,-1})+5)/7)</f>
        <v>10</v>
      </c>
      <c r="J70" s="22" t="s">
        <v>389</v>
      </c>
    </row>
    <row r="71" spans="1:10">
      <c r="A71" s="75">
        <f t="shared" si="3"/>
        <v>40248</v>
      </c>
      <c r="B71" s="55">
        <f t="shared" si="2"/>
        <v>40248</v>
      </c>
      <c r="C71" t="s">
        <v>158</v>
      </c>
      <c r="D71" s="15" t="s">
        <v>368</v>
      </c>
      <c r="F71" s="22" t="s">
        <v>389</v>
      </c>
      <c r="G71" s="20"/>
      <c r="H71" s="25">
        <f>INT((A72-SUM(MOD(DATE(YEAR(A72-MOD(A72-2,7)+3),1,2),{1E+99,7})*{1,-1})+5)/7)</f>
        <v>10</v>
      </c>
      <c r="J71" s="22" t="s">
        <v>389</v>
      </c>
    </row>
    <row r="72" spans="1:10">
      <c r="A72" s="75">
        <f t="shared" si="3"/>
        <v>40249</v>
      </c>
      <c r="B72" s="55">
        <f t="shared" si="2"/>
        <v>40249</v>
      </c>
      <c r="C72" t="s">
        <v>22</v>
      </c>
      <c r="D72" s="54" t="s">
        <v>406</v>
      </c>
      <c r="F72" s="22" t="s">
        <v>389</v>
      </c>
      <c r="G72" s="20"/>
      <c r="H72" s="25">
        <f>INT((A73-SUM(MOD(DATE(YEAR(A73-MOD(A73-2,7)+3),1,2),{1E+99,7})*{1,-1})+5)/7)</f>
        <v>10</v>
      </c>
      <c r="J72" s="22" t="s">
        <v>390</v>
      </c>
    </row>
    <row r="73" spans="1:10">
      <c r="A73" s="75">
        <f t="shared" si="3"/>
        <v>40250</v>
      </c>
      <c r="B73" s="55">
        <f t="shared" si="2"/>
        <v>40250</v>
      </c>
      <c r="C73" t="s">
        <v>23</v>
      </c>
      <c r="D73" s="15" t="s">
        <v>368</v>
      </c>
      <c r="F73" s="22" t="s">
        <v>389</v>
      </c>
      <c r="G73" s="20"/>
      <c r="H73" s="25">
        <f>INT((A74-SUM(MOD(DATE(YEAR(A74-MOD(A74-2,7)+3),1,2),{1E+99,7})*{1,-1})+5)/7)</f>
        <v>10</v>
      </c>
      <c r="J73" s="22" t="s">
        <v>389</v>
      </c>
    </row>
    <row r="74" spans="1:10">
      <c r="A74" s="75">
        <f t="shared" si="3"/>
        <v>40251</v>
      </c>
      <c r="B74" s="55">
        <f t="shared" si="2"/>
        <v>40251</v>
      </c>
      <c r="C74" t="s">
        <v>159</v>
      </c>
      <c r="D74" s="15" t="s">
        <v>368</v>
      </c>
      <c r="F74" s="22" t="s">
        <v>389</v>
      </c>
      <c r="G74" s="20"/>
      <c r="H74" s="25">
        <f>INT((A75-SUM(MOD(DATE(YEAR(A75-MOD(A75-2,7)+3),1,2),{1E+99,7})*{1,-1})+5)/7)</f>
        <v>11</v>
      </c>
      <c r="J74" s="22" t="s">
        <v>389</v>
      </c>
    </row>
    <row r="75" spans="1:10">
      <c r="A75" s="75">
        <f t="shared" si="3"/>
        <v>40252</v>
      </c>
      <c r="B75" s="55">
        <f t="shared" si="2"/>
        <v>40252</v>
      </c>
      <c r="C75" t="s">
        <v>160</v>
      </c>
      <c r="D75" s="15" t="s">
        <v>368</v>
      </c>
      <c r="F75" s="22" t="s">
        <v>389</v>
      </c>
      <c r="G75" s="20"/>
      <c r="H75" s="25">
        <f>INT((A76-SUM(MOD(DATE(YEAR(A76-MOD(A76-2,7)+3),1,2),{1E+99,7})*{1,-1})+5)/7)</f>
        <v>11</v>
      </c>
      <c r="J75" s="22" t="s">
        <v>389</v>
      </c>
    </row>
    <row r="76" spans="1:10">
      <c r="A76" s="75">
        <f t="shared" si="3"/>
        <v>40253</v>
      </c>
      <c r="B76" s="55">
        <f t="shared" si="2"/>
        <v>40253</v>
      </c>
      <c r="C76" t="s">
        <v>161</v>
      </c>
      <c r="D76" s="15" t="s">
        <v>368</v>
      </c>
      <c r="F76" s="22" t="s">
        <v>389</v>
      </c>
      <c r="G76" s="20"/>
      <c r="H76" s="25">
        <f>INT((A77-SUM(MOD(DATE(YEAR(A77-MOD(A77-2,7)+3),1,2),{1E+99,7})*{1,-1})+5)/7)</f>
        <v>11</v>
      </c>
      <c r="J76" s="22" t="s">
        <v>389</v>
      </c>
    </row>
    <row r="77" spans="1:10">
      <c r="A77" s="75">
        <f t="shared" si="3"/>
        <v>40254</v>
      </c>
      <c r="B77" s="55">
        <f t="shared" si="2"/>
        <v>40254</v>
      </c>
      <c r="C77" t="s">
        <v>24</v>
      </c>
      <c r="D77" s="15" t="s">
        <v>368</v>
      </c>
      <c r="F77" s="22" t="s">
        <v>389</v>
      </c>
      <c r="G77" s="20"/>
      <c r="H77" s="25">
        <f>INT((A78-SUM(MOD(DATE(YEAR(A78-MOD(A78-2,7)+3),1,2),{1E+99,7})*{1,-1})+5)/7)</f>
        <v>11</v>
      </c>
      <c r="J77" s="22" t="s">
        <v>389</v>
      </c>
    </row>
    <row r="78" spans="1:10">
      <c r="A78" s="75">
        <f t="shared" si="3"/>
        <v>40255</v>
      </c>
      <c r="B78" s="55">
        <f t="shared" si="2"/>
        <v>40255</v>
      </c>
      <c r="C78" t="s">
        <v>162</v>
      </c>
      <c r="D78" s="15" t="s">
        <v>368</v>
      </c>
      <c r="F78" s="22" t="s">
        <v>389</v>
      </c>
      <c r="G78" s="20"/>
      <c r="H78" s="25">
        <f>INT((A79-SUM(MOD(DATE(YEAR(A79-MOD(A79-2,7)+3),1,2),{1E+99,7})*{1,-1})+5)/7)</f>
        <v>11</v>
      </c>
      <c r="J78" s="22" t="s">
        <v>389</v>
      </c>
    </row>
    <row r="79" spans="1:10">
      <c r="A79" s="75">
        <f t="shared" si="3"/>
        <v>40256</v>
      </c>
      <c r="B79" s="55">
        <f t="shared" si="2"/>
        <v>40256</v>
      </c>
      <c r="C79" t="s">
        <v>163</v>
      </c>
      <c r="D79" s="15" t="s">
        <v>368</v>
      </c>
      <c r="F79" s="22" t="s">
        <v>389</v>
      </c>
      <c r="G79" s="20"/>
      <c r="H79" s="25">
        <f>INT((A80-SUM(MOD(DATE(YEAR(A80-MOD(A80-2,7)+3),1,2),{1E+99,7})*{1,-1})+5)/7)</f>
        <v>11</v>
      </c>
      <c r="J79" s="22" t="s">
        <v>389</v>
      </c>
    </row>
    <row r="80" spans="1:10">
      <c r="A80" s="75">
        <f t="shared" si="3"/>
        <v>40257</v>
      </c>
      <c r="B80" s="55">
        <f t="shared" si="2"/>
        <v>40257</v>
      </c>
      <c r="C80" t="s">
        <v>164</v>
      </c>
      <c r="D80" s="54" t="s">
        <v>420</v>
      </c>
      <c r="F80" s="22" t="s">
        <v>389</v>
      </c>
      <c r="G80" s="20"/>
      <c r="H80" s="25">
        <f>INT((A81-SUM(MOD(DATE(YEAR(A81-MOD(A81-2,7)+3),1,2),{1E+99,7})*{1,-1})+5)/7)</f>
        <v>11</v>
      </c>
      <c r="J80" s="22" t="s">
        <v>389</v>
      </c>
    </row>
    <row r="81" spans="1:10">
      <c r="A81" s="75">
        <f t="shared" si="3"/>
        <v>40258</v>
      </c>
      <c r="B81" s="55">
        <f t="shared" si="2"/>
        <v>40258</v>
      </c>
      <c r="C81" t="s">
        <v>25</v>
      </c>
      <c r="D81" s="54"/>
      <c r="F81" s="22" t="s">
        <v>389</v>
      </c>
      <c r="G81" s="20"/>
      <c r="H81" s="25">
        <f>INT((A82-SUM(MOD(DATE(YEAR(A82-MOD(A82-2,7)+3),1,2),{1E+99,7})*{1,-1})+5)/7)</f>
        <v>12</v>
      </c>
      <c r="J81" s="22" t="s">
        <v>389</v>
      </c>
    </row>
    <row r="82" spans="1:10">
      <c r="A82" s="75">
        <f t="shared" si="3"/>
        <v>40259</v>
      </c>
      <c r="B82" s="55">
        <f t="shared" si="2"/>
        <v>40259</v>
      </c>
      <c r="C82" t="s">
        <v>165</v>
      </c>
      <c r="D82" s="54"/>
      <c r="F82" s="22" t="s">
        <v>389</v>
      </c>
      <c r="G82" s="20"/>
      <c r="H82" s="25">
        <f>INT((A83-SUM(MOD(DATE(YEAR(A83-MOD(A83-2,7)+3),1,2),{1E+99,7})*{1,-1})+5)/7)</f>
        <v>12</v>
      </c>
      <c r="J82" s="22" t="s">
        <v>389</v>
      </c>
    </row>
    <row r="83" spans="1:10">
      <c r="A83" s="75">
        <f t="shared" si="3"/>
        <v>40260</v>
      </c>
      <c r="B83" s="55">
        <f t="shared" si="2"/>
        <v>40260</v>
      </c>
      <c r="C83" t="s">
        <v>166</v>
      </c>
      <c r="D83" s="54"/>
      <c r="F83" s="22" t="s">
        <v>389</v>
      </c>
      <c r="G83" s="20"/>
      <c r="H83" s="25">
        <f>INT((A84-SUM(MOD(DATE(YEAR(A84-MOD(A84-2,7)+3),1,2),{1E+99,7})*{1,-1})+5)/7)</f>
        <v>12</v>
      </c>
      <c r="J83" s="22" t="s">
        <v>389</v>
      </c>
    </row>
    <row r="84" spans="1:10">
      <c r="A84" s="75">
        <f t="shared" si="3"/>
        <v>40261</v>
      </c>
      <c r="B84" s="55">
        <f t="shared" si="2"/>
        <v>40261</v>
      </c>
      <c r="C84" t="s">
        <v>167</v>
      </c>
      <c r="D84" s="54"/>
      <c r="F84" s="22" t="s">
        <v>389</v>
      </c>
      <c r="G84" s="20"/>
      <c r="H84" s="25">
        <f>INT((A85-SUM(MOD(DATE(YEAR(A85-MOD(A85-2,7)+3),1,2),{1E+99,7})*{1,-1})+5)/7)</f>
        <v>12</v>
      </c>
      <c r="J84" s="22" t="s">
        <v>389</v>
      </c>
    </row>
    <row r="85" spans="1:10">
      <c r="A85" s="75">
        <f t="shared" si="3"/>
        <v>40262</v>
      </c>
      <c r="B85" s="55">
        <f t="shared" si="2"/>
        <v>40262</v>
      </c>
      <c r="C85" t="s">
        <v>377</v>
      </c>
      <c r="D85" s="15"/>
      <c r="F85" s="22" t="s">
        <v>389</v>
      </c>
      <c r="G85" s="20"/>
      <c r="H85" s="25">
        <f>INT((A86-SUM(MOD(DATE(YEAR(A86-MOD(A86-2,7)+3),1,2),{1E+99,7})*{1,-1})+5)/7)</f>
        <v>12</v>
      </c>
      <c r="J85" s="22" t="s">
        <v>389</v>
      </c>
    </row>
    <row r="86" spans="1:10">
      <c r="A86" s="75">
        <f t="shared" si="3"/>
        <v>40263</v>
      </c>
      <c r="B86" s="55">
        <f t="shared" si="2"/>
        <v>40263</v>
      </c>
      <c r="C86" t="s">
        <v>26</v>
      </c>
      <c r="D86" s="15" t="s">
        <v>368</v>
      </c>
      <c r="F86" s="22" t="s">
        <v>389</v>
      </c>
      <c r="G86" s="20"/>
      <c r="H86" s="25">
        <f>INT((A87-SUM(MOD(DATE(YEAR(A87-MOD(A87-2,7)+3),1,2),{1E+99,7})*{1,-1})+5)/7)</f>
        <v>12</v>
      </c>
      <c r="J86" s="22" t="s">
        <v>389</v>
      </c>
    </row>
    <row r="87" spans="1:10">
      <c r="A87" s="75">
        <f t="shared" si="3"/>
        <v>40264</v>
      </c>
      <c r="B87" s="55">
        <f t="shared" si="2"/>
        <v>40264</v>
      </c>
      <c r="C87" t="s">
        <v>168</v>
      </c>
      <c r="D87" s="15" t="s">
        <v>368</v>
      </c>
      <c r="F87" s="22" t="s">
        <v>389</v>
      </c>
      <c r="G87" s="20"/>
      <c r="H87" s="25">
        <f>INT((A88-SUM(MOD(DATE(YEAR(A88-MOD(A88-2,7)+3),1,2),{1E+99,7})*{1,-1})+5)/7)</f>
        <v>12</v>
      </c>
      <c r="J87" s="22" t="s">
        <v>389</v>
      </c>
    </row>
    <row r="88" spans="1:10">
      <c r="A88" s="75">
        <f t="shared" si="3"/>
        <v>40265</v>
      </c>
      <c r="B88" s="55">
        <f t="shared" si="2"/>
        <v>40265</v>
      </c>
      <c r="C88" t="s">
        <v>169</v>
      </c>
      <c r="D88" s="54" t="s">
        <v>429</v>
      </c>
      <c r="F88" s="22" t="s">
        <v>389</v>
      </c>
      <c r="G88" s="20"/>
      <c r="H88" s="25">
        <f>INT((A89-SUM(MOD(DATE(YEAR(A89-MOD(A89-2,7)+3),1,2),{1E+99,7})*{1,-1})+5)/7)</f>
        <v>13</v>
      </c>
      <c r="J88" s="22" t="s">
        <v>389</v>
      </c>
    </row>
    <row r="89" spans="1:10">
      <c r="A89" s="75">
        <f t="shared" si="3"/>
        <v>40266</v>
      </c>
      <c r="B89" s="55">
        <f t="shared" si="2"/>
        <v>40266</v>
      </c>
      <c r="C89" t="s">
        <v>170</v>
      </c>
      <c r="D89" s="54"/>
      <c r="F89" s="22" t="s">
        <v>389</v>
      </c>
      <c r="G89" s="20"/>
      <c r="H89" s="25">
        <f>INT((A90-SUM(MOD(DATE(YEAR(A90-MOD(A90-2,7)+3),1,2),{1E+99,7})*{1,-1})+5)/7)</f>
        <v>13</v>
      </c>
      <c r="J89" s="22" t="s">
        <v>389</v>
      </c>
    </row>
    <row r="90" spans="1:10">
      <c r="A90" s="75">
        <f t="shared" si="3"/>
        <v>40267</v>
      </c>
      <c r="B90" s="55">
        <f t="shared" si="2"/>
        <v>40267</v>
      </c>
      <c r="C90" t="s">
        <v>171</v>
      </c>
      <c r="D90" s="15" t="s">
        <v>368</v>
      </c>
      <c r="F90" s="22" t="s">
        <v>389</v>
      </c>
      <c r="G90" s="20"/>
      <c r="H90" s="25">
        <f>INT((A91-SUM(MOD(DATE(YEAR(A91-MOD(A91-2,7)+3),1,2),{1E+99,7})*{1,-1})+5)/7)</f>
        <v>13</v>
      </c>
      <c r="J90" s="22" t="s">
        <v>389</v>
      </c>
    </row>
    <row r="91" spans="1:10">
      <c r="A91" s="75">
        <f t="shared" si="3"/>
        <v>40268</v>
      </c>
      <c r="B91" s="55">
        <f t="shared" si="2"/>
        <v>40268</v>
      </c>
      <c r="C91" t="s">
        <v>27</v>
      </c>
      <c r="D91" s="15" t="s">
        <v>368</v>
      </c>
      <c r="F91" s="22" t="s">
        <v>389</v>
      </c>
      <c r="G91" s="20"/>
      <c r="H91" s="25">
        <f>INT((A92-SUM(MOD(DATE(YEAR(A92-MOD(A92-2,7)+3),1,2),{1E+99,7})*{1,-1})+5)/7)</f>
        <v>13</v>
      </c>
      <c r="J91" s="22" t="s">
        <v>389</v>
      </c>
    </row>
    <row r="92" spans="1:10">
      <c r="A92" s="76">
        <f t="shared" si="3"/>
        <v>40269</v>
      </c>
      <c r="B92" s="55">
        <f t="shared" si="2"/>
        <v>40269</v>
      </c>
      <c r="C92" t="s">
        <v>172</v>
      </c>
      <c r="D92" s="54" t="s">
        <v>421</v>
      </c>
      <c r="F92" s="22" t="s">
        <v>389</v>
      </c>
      <c r="G92" s="20"/>
      <c r="H92" s="25">
        <f>INT((A93-SUM(MOD(DATE(YEAR(A93-MOD(A93-2,7)+3),1,2),{1E+99,7})*{1,-1})+5)/7)</f>
        <v>13</v>
      </c>
      <c r="J92" s="22" t="s">
        <v>389</v>
      </c>
    </row>
    <row r="93" spans="1:10">
      <c r="A93" s="76">
        <f t="shared" si="3"/>
        <v>40270</v>
      </c>
      <c r="B93" s="55">
        <f t="shared" si="2"/>
        <v>40270</v>
      </c>
      <c r="C93" t="s">
        <v>173</v>
      </c>
      <c r="D93" s="54" t="s">
        <v>391</v>
      </c>
      <c r="F93" s="22" t="s">
        <v>390</v>
      </c>
      <c r="G93" s="20"/>
      <c r="H93" s="25">
        <f>INT((A94-SUM(MOD(DATE(YEAR(A94-MOD(A94-2,7)+3),1,2),{1E+99,7})*{1,-1})+5)/7)</f>
        <v>13</v>
      </c>
      <c r="J93" s="22" t="s">
        <v>389</v>
      </c>
    </row>
    <row r="94" spans="1:10">
      <c r="A94" s="76">
        <f t="shared" si="3"/>
        <v>40271</v>
      </c>
      <c r="B94" s="55">
        <f t="shared" si="2"/>
        <v>40271</v>
      </c>
      <c r="C94" t="s">
        <v>174</v>
      </c>
      <c r="D94" s="54" t="s">
        <v>387</v>
      </c>
      <c r="F94" s="22" t="s">
        <v>389</v>
      </c>
      <c r="G94" s="20"/>
      <c r="H94" s="25">
        <f>INT((A95-SUM(MOD(DATE(YEAR(A95-MOD(A95-2,7)+3),1,2),{1E+99,7})*{1,-1})+5)/7)</f>
        <v>13</v>
      </c>
      <c r="J94" s="22" t="s">
        <v>389</v>
      </c>
    </row>
    <row r="95" spans="1:10">
      <c r="A95" s="76">
        <f t="shared" si="3"/>
        <v>40272</v>
      </c>
      <c r="B95" s="55">
        <f t="shared" si="2"/>
        <v>40272</v>
      </c>
      <c r="C95" t="s">
        <v>175</v>
      </c>
      <c r="D95" s="54" t="s">
        <v>407</v>
      </c>
      <c r="F95" s="22" t="s">
        <v>389</v>
      </c>
      <c r="G95" s="20"/>
      <c r="H95" s="25">
        <f>INT((A96-SUM(MOD(DATE(YEAR(A96-MOD(A96-2,7)+3),1,2),{1E+99,7})*{1,-1})+5)/7)</f>
        <v>14</v>
      </c>
      <c r="J95" s="22" t="s">
        <v>390</v>
      </c>
    </row>
    <row r="96" spans="1:10">
      <c r="A96" s="76">
        <f t="shared" si="3"/>
        <v>40273</v>
      </c>
      <c r="B96" s="55">
        <f t="shared" si="2"/>
        <v>40273</v>
      </c>
      <c r="C96" t="s">
        <v>176</v>
      </c>
      <c r="D96" s="54" t="s">
        <v>397</v>
      </c>
      <c r="F96" s="22" t="s">
        <v>390</v>
      </c>
      <c r="G96" s="20"/>
      <c r="H96" s="25">
        <f>INT((A97-SUM(MOD(DATE(YEAR(A97-MOD(A97-2,7)+3),1,2),{1E+99,7})*{1,-1})+5)/7)</f>
        <v>14</v>
      </c>
      <c r="J96" s="22" t="s">
        <v>389</v>
      </c>
    </row>
    <row r="97" spans="1:10">
      <c r="A97" s="76">
        <f t="shared" si="3"/>
        <v>40274</v>
      </c>
      <c r="B97" s="55">
        <f t="shared" si="2"/>
        <v>40274</v>
      </c>
      <c r="C97" t="s">
        <v>177</v>
      </c>
      <c r="D97" s="15"/>
      <c r="F97" s="22" t="s">
        <v>389</v>
      </c>
      <c r="G97" s="20"/>
      <c r="H97" s="25">
        <f>INT((A98-SUM(MOD(DATE(YEAR(A98-MOD(A98-2,7)+3),1,2),{1E+99,7})*{1,-1})+5)/7)</f>
        <v>14</v>
      </c>
      <c r="J97" s="22" t="s">
        <v>389</v>
      </c>
    </row>
    <row r="98" spans="1:10">
      <c r="A98" s="76">
        <f t="shared" si="3"/>
        <v>40275</v>
      </c>
      <c r="B98" s="55">
        <f t="shared" si="2"/>
        <v>40275</v>
      </c>
      <c r="C98" t="s">
        <v>178</v>
      </c>
      <c r="D98" s="15"/>
      <c r="F98" s="22" t="s">
        <v>389</v>
      </c>
      <c r="G98" s="20"/>
      <c r="H98" s="25">
        <f>INT((A99-SUM(MOD(DATE(YEAR(A99-MOD(A99-2,7)+3),1,2),{1E+99,7})*{1,-1})+5)/7)</f>
        <v>14</v>
      </c>
      <c r="J98" s="22" t="s">
        <v>389</v>
      </c>
    </row>
    <row r="99" spans="1:10">
      <c r="A99" s="76">
        <f t="shared" si="3"/>
        <v>40276</v>
      </c>
      <c r="B99" s="55">
        <f t="shared" si="2"/>
        <v>40276</v>
      </c>
      <c r="C99" t="s">
        <v>179</v>
      </c>
      <c r="D99" s="54"/>
      <c r="F99" s="22" t="s">
        <v>389</v>
      </c>
      <c r="G99" s="20"/>
      <c r="H99" s="25">
        <f>INT((A100-SUM(MOD(DATE(YEAR(A100-MOD(A100-2,7)+3),1,2),{1E+99,7})*{1,-1})+5)/7)</f>
        <v>14</v>
      </c>
      <c r="J99" s="22" t="s">
        <v>389</v>
      </c>
    </row>
    <row r="100" spans="1:10">
      <c r="A100" s="76">
        <f t="shared" si="3"/>
        <v>40277</v>
      </c>
      <c r="B100" s="55">
        <f t="shared" si="2"/>
        <v>40277</v>
      </c>
      <c r="C100" t="s">
        <v>180</v>
      </c>
      <c r="D100" s="54"/>
      <c r="F100" s="22" t="s">
        <v>389</v>
      </c>
      <c r="G100" s="20"/>
      <c r="H100" s="25">
        <f>INT((A101-SUM(MOD(DATE(YEAR(A101-MOD(A101-2,7)+3),1,2),{1E+99,7})*{1,-1})+5)/7)</f>
        <v>14</v>
      </c>
      <c r="J100" s="22" t="s">
        <v>389</v>
      </c>
    </row>
    <row r="101" spans="1:10">
      <c r="A101" s="76">
        <f t="shared" si="3"/>
        <v>40278</v>
      </c>
      <c r="B101" s="55">
        <f t="shared" si="2"/>
        <v>40278</v>
      </c>
      <c r="C101" t="s">
        <v>181</v>
      </c>
      <c r="D101" s="54"/>
      <c r="F101" s="22" t="s">
        <v>389</v>
      </c>
      <c r="G101" s="20"/>
      <c r="H101" s="25">
        <f>INT((A102-SUM(MOD(DATE(YEAR(A102-MOD(A102-2,7)+3),1,2),{1E+99,7})*{1,-1})+5)/7)</f>
        <v>14</v>
      </c>
      <c r="J101" s="22" t="s">
        <v>389</v>
      </c>
    </row>
    <row r="102" spans="1:10">
      <c r="A102" s="76">
        <f t="shared" si="3"/>
        <v>40279</v>
      </c>
      <c r="B102" s="55">
        <f t="shared" si="2"/>
        <v>40279</v>
      </c>
      <c r="C102" t="s">
        <v>182</v>
      </c>
      <c r="D102" s="54"/>
      <c r="F102" s="22" t="s">
        <v>389</v>
      </c>
      <c r="G102" s="20"/>
      <c r="H102" s="25">
        <f>INT((A103-SUM(MOD(DATE(YEAR(A103-MOD(A103-2,7)+3),1,2),{1E+99,7})*{1,-1})+5)/7)</f>
        <v>15</v>
      </c>
      <c r="J102" s="22" t="s">
        <v>389</v>
      </c>
    </row>
    <row r="103" spans="1:10">
      <c r="A103" s="76">
        <f t="shared" si="3"/>
        <v>40280</v>
      </c>
      <c r="B103" s="55">
        <f t="shared" si="2"/>
        <v>40280</v>
      </c>
      <c r="C103" t="s">
        <v>28</v>
      </c>
      <c r="D103" s="54"/>
      <c r="F103" s="22" t="s">
        <v>389</v>
      </c>
      <c r="G103" s="20"/>
      <c r="H103" s="25">
        <f>INT((A104-SUM(MOD(DATE(YEAR(A104-MOD(A104-2,7)+3),1,2),{1E+99,7})*{1,-1})+5)/7)</f>
        <v>15</v>
      </c>
      <c r="J103" s="22" t="s">
        <v>389</v>
      </c>
    </row>
    <row r="104" spans="1:10">
      <c r="A104" s="76">
        <f t="shared" si="3"/>
        <v>40281</v>
      </c>
      <c r="B104" s="55">
        <f t="shared" si="2"/>
        <v>40281</v>
      </c>
      <c r="C104" t="s">
        <v>183</v>
      </c>
      <c r="D104" s="54"/>
      <c r="F104" s="22" t="s">
        <v>389</v>
      </c>
      <c r="G104" s="20"/>
      <c r="H104" s="25">
        <f>INT((A105-SUM(MOD(DATE(YEAR(A105-MOD(A105-2,7)+3),1,2),{1E+99,7})*{1,-1})+5)/7)</f>
        <v>15</v>
      </c>
      <c r="J104" s="22" t="s">
        <v>389</v>
      </c>
    </row>
    <row r="105" spans="1:10">
      <c r="A105" s="76">
        <f t="shared" si="3"/>
        <v>40282</v>
      </c>
      <c r="B105" s="55">
        <f t="shared" si="2"/>
        <v>40282</v>
      </c>
      <c r="C105" t="s">
        <v>29</v>
      </c>
      <c r="D105" s="15" t="s">
        <v>368</v>
      </c>
      <c r="F105" s="22" t="s">
        <v>389</v>
      </c>
      <c r="G105" s="20"/>
      <c r="H105" s="25">
        <f>INT((A106-SUM(MOD(DATE(YEAR(A106-MOD(A106-2,7)+3),1,2),{1E+99,7})*{1,-1})+5)/7)</f>
        <v>15</v>
      </c>
      <c r="J105" s="22" t="s">
        <v>389</v>
      </c>
    </row>
    <row r="106" spans="1:10">
      <c r="A106" s="76">
        <f t="shared" si="3"/>
        <v>40283</v>
      </c>
      <c r="B106" s="55">
        <f t="shared" si="2"/>
        <v>40283</v>
      </c>
      <c r="C106" t="s">
        <v>184</v>
      </c>
      <c r="D106" s="15" t="s">
        <v>368</v>
      </c>
      <c r="F106" s="22" t="s">
        <v>389</v>
      </c>
      <c r="G106" s="20"/>
      <c r="H106" s="25">
        <f>INT((A107-SUM(MOD(DATE(YEAR(A107-MOD(A107-2,7)+3),1,2),{1E+99,7})*{1,-1})+5)/7)</f>
        <v>15</v>
      </c>
      <c r="J106" s="22" t="s">
        <v>389</v>
      </c>
    </row>
    <row r="107" spans="1:10">
      <c r="A107" s="76">
        <f t="shared" si="3"/>
        <v>40284</v>
      </c>
      <c r="B107" s="55">
        <f t="shared" si="2"/>
        <v>40284</v>
      </c>
      <c r="C107" t="s">
        <v>185</v>
      </c>
      <c r="D107" s="54"/>
      <c r="F107" s="22" t="s">
        <v>389</v>
      </c>
      <c r="G107" s="20"/>
      <c r="H107" s="25">
        <f>INT((A108-SUM(MOD(DATE(YEAR(A108-MOD(A108-2,7)+3),1,2),{1E+99,7})*{1,-1})+5)/7)</f>
        <v>15</v>
      </c>
      <c r="J107" s="22" t="s">
        <v>389</v>
      </c>
    </row>
    <row r="108" spans="1:10">
      <c r="A108" s="76">
        <f t="shared" si="3"/>
        <v>40285</v>
      </c>
      <c r="B108" s="55">
        <f t="shared" si="2"/>
        <v>40285</v>
      </c>
      <c r="C108" t="s">
        <v>186</v>
      </c>
      <c r="D108" s="54"/>
      <c r="F108" s="22" t="s">
        <v>389</v>
      </c>
      <c r="G108" s="20"/>
      <c r="H108" s="25">
        <f>INT((A109-SUM(MOD(DATE(YEAR(A109-MOD(A109-2,7)+3),1,2),{1E+99,7})*{1,-1})+5)/7)</f>
        <v>15</v>
      </c>
      <c r="J108" s="22" t="s">
        <v>389</v>
      </c>
    </row>
    <row r="109" spans="1:10">
      <c r="A109" s="76">
        <f t="shared" si="3"/>
        <v>40286</v>
      </c>
      <c r="B109" s="55">
        <f t="shared" si="2"/>
        <v>40286</v>
      </c>
      <c r="C109" t="s">
        <v>187</v>
      </c>
      <c r="D109" s="15" t="s">
        <v>368</v>
      </c>
      <c r="F109" s="22" t="s">
        <v>389</v>
      </c>
      <c r="G109" s="20"/>
      <c r="H109" s="25">
        <f>INT((A110-SUM(MOD(DATE(YEAR(A110-MOD(A110-2,7)+3),1,2),{1E+99,7})*{1,-1})+5)/7)</f>
        <v>16</v>
      </c>
      <c r="J109" s="22" t="s">
        <v>389</v>
      </c>
    </row>
    <row r="110" spans="1:10">
      <c r="A110" s="76">
        <f t="shared" si="3"/>
        <v>40287</v>
      </c>
      <c r="B110" s="55">
        <f t="shared" si="2"/>
        <v>40287</v>
      </c>
      <c r="C110" t="s">
        <v>188</v>
      </c>
      <c r="D110" s="15" t="s">
        <v>368</v>
      </c>
      <c r="F110" s="22" t="s">
        <v>389</v>
      </c>
      <c r="G110" s="20"/>
      <c r="H110" s="25">
        <f>INT((A111-SUM(MOD(DATE(YEAR(A111-MOD(A111-2,7)+3),1,2),{1E+99,7})*{1,-1})+5)/7)</f>
        <v>16</v>
      </c>
      <c r="J110" s="22" t="s">
        <v>389</v>
      </c>
    </row>
    <row r="111" spans="1:10">
      <c r="A111" s="76">
        <f t="shared" si="3"/>
        <v>40288</v>
      </c>
      <c r="B111" s="55">
        <f t="shared" si="2"/>
        <v>40288</v>
      </c>
      <c r="C111" t="s">
        <v>189</v>
      </c>
      <c r="D111" s="15" t="s">
        <v>368</v>
      </c>
      <c r="F111" s="22" t="s">
        <v>389</v>
      </c>
      <c r="G111" s="20"/>
      <c r="H111" s="25">
        <f>INT((A112-SUM(MOD(DATE(YEAR(A112-MOD(A112-2,7)+3),1,2),{1E+99,7})*{1,-1})+5)/7)</f>
        <v>16</v>
      </c>
      <c r="J111" s="22" t="s">
        <v>389</v>
      </c>
    </row>
    <row r="112" spans="1:10">
      <c r="A112" s="76">
        <f t="shared" si="3"/>
        <v>40289</v>
      </c>
      <c r="B112" s="55">
        <f t="shared" si="2"/>
        <v>40289</v>
      </c>
      <c r="C112" t="s">
        <v>190</v>
      </c>
      <c r="D112" s="15" t="s">
        <v>368</v>
      </c>
      <c r="F112" s="22" t="s">
        <v>389</v>
      </c>
      <c r="G112" s="20"/>
      <c r="H112" s="25">
        <f>INT((A113-SUM(MOD(DATE(YEAR(A113-MOD(A113-2,7)+3),1,2),{1E+99,7})*{1,-1})+5)/7)</f>
        <v>16</v>
      </c>
      <c r="J112" s="22" t="s">
        <v>389</v>
      </c>
    </row>
    <row r="113" spans="1:10">
      <c r="A113" s="76">
        <f t="shared" si="3"/>
        <v>40290</v>
      </c>
      <c r="B113" s="55">
        <f t="shared" si="2"/>
        <v>40290</v>
      </c>
      <c r="C113" t="s">
        <v>191</v>
      </c>
      <c r="D113" s="15" t="s">
        <v>368</v>
      </c>
      <c r="F113" s="22" t="s">
        <v>389</v>
      </c>
      <c r="G113" s="20"/>
      <c r="H113" s="25">
        <f>INT((A114-SUM(MOD(DATE(YEAR(A114-MOD(A114-2,7)+3),1,2),{1E+99,7})*{1,-1})+5)/7)</f>
        <v>16</v>
      </c>
      <c r="J113" s="22" t="s">
        <v>389</v>
      </c>
    </row>
    <row r="114" spans="1:10">
      <c r="A114" s="76">
        <f t="shared" si="3"/>
        <v>40291</v>
      </c>
      <c r="B114" s="55">
        <f t="shared" si="2"/>
        <v>40291</v>
      </c>
      <c r="C114" t="s">
        <v>192</v>
      </c>
      <c r="D114" s="15" t="s">
        <v>368</v>
      </c>
      <c r="F114" s="22" t="s">
        <v>389</v>
      </c>
      <c r="G114" s="20"/>
      <c r="H114" s="25">
        <f>INT((A115-SUM(MOD(DATE(YEAR(A115-MOD(A115-2,7)+3),1,2),{1E+99,7})*{1,-1})+5)/7)</f>
        <v>16</v>
      </c>
      <c r="J114" s="22" t="s">
        <v>389</v>
      </c>
    </row>
    <row r="115" spans="1:10">
      <c r="A115" s="76">
        <f t="shared" si="3"/>
        <v>40292</v>
      </c>
      <c r="B115" s="55">
        <f t="shared" si="2"/>
        <v>40292</v>
      </c>
      <c r="C115" t="s">
        <v>30</v>
      </c>
      <c r="D115" s="15" t="s">
        <v>368</v>
      </c>
      <c r="F115" s="22" t="s">
        <v>389</v>
      </c>
      <c r="G115" s="20"/>
      <c r="H115" s="25">
        <f>INT((A116-SUM(MOD(DATE(YEAR(A116-MOD(A116-2,7)+3),1,2),{1E+99,7})*{1,-1})+5)/7)</f>
        <v>16</v>
      </c>
      <c r="J115" s="22" t="s">
        <v>389</v>
      </c>
    </row>
    <row r="116" spans="1:10">
      <c r="A116" s="76">
        <f t="shared" si="3"/>
        <v>40293</v>
      </c>
      <c r="B116" s="55">
        <f t="shared" si="2"/>
        <v>40293</v>
      </c>
      <c r="C116" t="s">
        <v>31</v>
      </c>
      <c r="D116" s="15" t="s">
        <v>368</v>
      </c>
      <c r="F116" s="22" t="s">
        <v>389</v>
      </c>
      <c r="G116" s="20"/>
      <c r="H116" s="25">
        <f>INT((A117-SUM(MOD(DATE(YEAR(A117-MOD(A117-2,7)+3),1,2),{1E+99,7})*{1,-1})+5)/7)</f>
        <v>17</v>
      </c>
      <c r="J116" s="22" t="s">
        <v>389</v>
      </c>
    </row>
    <row r="117" spans="1:10">
      <c r="A117" s="76">
        <f t="shared" si="3"/>
        <v>40294</v>
      </c>
      <c r="B117" s="55">
        <f t="shared" si="2"/>
        <v>40294</v>
      </c>
      <c r="C117" t="s">
        <v>193</v>
      </c>
      <c r="D117" s="15" t="s">
        <v>368</v>
      </c>
      <c r="F117" s="22" t="s">
        <v>389</v>
      </c>
      <c r="G117" s="20"/>
      <c r="H117" s="25">
        <f>INT((A118-SUM(MOD(DATE(YEAR(A118-MOD(A118-2,7)+3),1,2),{1E+99,7})*{1,-1})+5)/7)</f>
        <v>17</v>
      </c>
      <c r="J117" s="22" t="s">
        <v>389</v>
      </c>
    </row>
    <row r="118" spans="1:10">
      <c r="A118" s="76">
        <f t="shared" si="3"/>
        <v>40295</v>
      </c>
      <c r="B118" s="55">
        <f t="shared" si="2"/>
        <v>40295</v>
      </c>
      <c r="C118" t="s">
        <v>32</v>
      </c>
      <c r="D118" s="15" t="s">
        <v>368</v>
      </c>
      <c r="F118" s="22" t="s">
        <v>389</v>
      </c>
      <c r="G118" s="20"/>
      <c r="H118" s="25">
        <f>INT((A119-SUM(MOD(DATE(YEAR(A119-MOD(A119-2,7)+3),1,2),{1E+99,7})*{1,-1})+5)/7)</f>
        <v>17</v>
      </c>
      <c r="J118" s="22" t="s">
        <v>389</v>
      </c>
    </row>
    <row r="119" spans="1:10">
      <c r="A119" s="76">
        <f t="shared" si="3"/>
        <v>40296</v>
      </c>
      <c r="B119" s="55">
        <f t="shared" si="2"/>
        <v>40296</v>
      </c>
      <c r="C119" t="s">
        <v>194</v>
      </c>
      <c r="D119" s="15" t="s">
        <v>368</v>
      </c>
      <c r="F119" s="22" t="s">
        <v>389</v>
      </c>
      <c r="G119" s="20"/>
      <c r="H119" s="25">
        <f>INT((A120-SUM(MOD(DATE(YEAR(A120-MOD(A120-2,7)+3),1,2),{1E+99,7})*{1,-1})+5)/7)</f>
        <v>17</v>
      </c>
      <c r="J119" s="22" t="s">
        <v>389</v>
      </c>
    </row>
    <row r="120" spans="1:10">
      <c r="A120" s="76">
        <f t="shared" si="3"/>
        <v>40297</v>
      </c>
      <c r="B120" s="55">
        <f t="shared" si="2"/>
        <v>40297</v>
      </c>
      <c r="C120" t="s">
        <v>33</v>
      </c>
      <c r="D120" s="54"/>
      <c r="F120" s="22" t="s">
        <v>389</v>
      </c>
      <c r="G120" s="20"/>
      <c r="H120" s="25">
        <f>INT((A121-SUM(MOD(DATE(YEAR(A121-MOD(A121-2,7)+3),1,2),{1E+99,7})*{1,-1})+5)/7)</f>
        <v>17</v>
      </c>
      <c r="J120" s="22" t="s">
        <v>389</v>
      </c>
    </row>
    <row r="121" spans="1:10">
      <c r="A121" s="76">
        <f t="shared" si="3"/>
        <v>40298</v>
      </c>
      <c r="B121" s="55">
        <f t="shared" si="2"/>
        <v>40298</v>
      </c>
      <c r="C121" t="s">
        <v>34</v>
      </c>
      <c r="D121" s="54" t="s">
        <v>408</v>
      </c>
      <c r="F121" s="22" t="s">
        <v>389</v>
      </c>
      <c r="G121" s="20"/>
      <c r="H121" s="25">
        <f>INT((A122-SUM(MOD(DATE(YEAR(A122-MOD(A122-2,7)+3),1,2),{1E+99,7})*{1,-1})+5)/7)</f>
        <v>17</v>
      </c>
      <c r="J121" s="22" t="s">
        <v>390</v>
      </c>
    </row>
    <row r="122" spans="1:10">
      <c r="A122" s="75">
        <f t="shared" si="3"/>
        <v>40299</v>
      </c>
      <c r="B122" s="55">
        <f t="shared" si="2"/>
        <v>40299</v>
      </c>
      <c r="C122" t="s">
        <v>35</v>
      </c>
      <c r="D122" s="54" t="s">
        <v>422</v>
      </c>
      <c r="F122" s="22" t="s">
        <v>390</v>
      </c>
      <c r="G122" s="20"/>
      <c r="H122" s="25">
        <f>INT((A123-SUM(MOD(DATE(YEAR(A123-MOD(A123-2,7)+3),1,2),{1E+99,7})*{1,-1})+5)/7)</f>
        <v>17</v>
      </c>
      <c r="J122" s="22" t="s">
        <v>390</v>
      </c>
    </row>
    <row r="123" spans="1:10">
      <c r="A123" s="75">
        <f t="shared" si="3"/>
        <v>40300</v>
      </c>
      <c r="B123" s="55">
        <f t="shared" si="2"/>
        <v>40300</v>
      </c>
      <c r="C123" t="s">
        <v>195</v>
      </c>
      <c r="D123" s="15" t="s">
        <v>368</v>
      </c>
      <c r="F123" s="22" t="s">
        <v>389</v>
      </c>
      <c r="G123" s="20"/>
      <c r="H123" s="25">
        <f>INT((A124-SUM(MOD(DATE(YEAR(A124-MOD(A124-2,7)+3),1,2),{1E+99,7})*{1,-1})+5)/7)</f>
        <v>18</v>
      </c>
      <c r="J123" s="22" t="s">
        <v>389</v>
      </c>
    </row>
    <row r="124" spans="1:10">
      <c r="A124" s="75">
        <f t="shared" si="3"/>
        <v>40301</v>
      </c>
      <c r="B124" s="55">
        <f t="shared" si="2"/>
        <v>40301</v>
      </c>
      <c r="C124" t="s">
        <v>196</v>
      </c>
      <c r="D124" s="15" t="s">
        <v>368</v>
      </c>
      <c r="F124" s="22" t="s">
        <v>389</v>
      </c>
      <c r="G124" s="20"/>
      <c r="H124" s="25">
        <f>INT((A125-SUM(MOD(DATE(YEAR(A125-MOD(A125-2,7)+3),1,2),{1E+99,7})*{1,-1})+5)/7)</f>
        <v>18</v>
      </c>
      <c r="J124" s="22" t="s">
        <v>389</v>
      </c>
    </row>
    <row r="125" spans="1:10">
      <c r="A125" s="75">
        <f t="shared" si="3"/>
        <v>40302</v>
      </c>
      <c r="B125" s="55">
        <f t="shared" si="2"/>
        <v>40302</v>
      </c>
      <c r="C125" t="s">
        <v>197</v>
      </c>
      <c r="D125" s="15" t="s">
        <v>368</v>
      </c>
      <c r="F125" s="22" t="s">
        <v>389</v>
      </c>
      <c r="G125" s="20"/>
      <c r="H125" s="25">
        <f>INT((A126-SUM(MOD(DATE(YEAR(A126-MOD(A126-2,7)+3),1,2),{1E+99,7})*{1,-1})+5)/7)</f>
        <v>18</v>
      </c>
      <c r="J125" s="22" t="s">
        <v>389</v>
      </c>
    </row>
    <row r="126" spans="1:10">
      <c r="A126" s="75">
        <f t="shared" si="3"/>
        <v>40303</v>
      </c>
      <c r="B126" s="55">
        <f t="shared" si="2"/>
        <v>40303</v>
      </c>
      <c r="C126" t="s">
        <v>198</v>
      </c>
      <c r="D126" s="15" t="s">
        <v>368</v>
      </c>
      <c r="F126" s="22" t="s">
        <v>389</v>
      </c>
      <c r="G126" s="20"/>
      <c r="H126" s="25">
        <f>INT((A127-SUM(MOD(DATE(YEAR(A127-MOD(A127-2,7)+3),1,2),{1E+99,7})*{1,-1})+5)/7)</f>
        <v>18</v>
      </c>
      <c r="J126" s="22" t="s">
        <v>389</v>
      </c>
    </row>
    <row r="127" spans="1:10">
      <c r="A127" s="75">
        <f t="shared" si="3"/>
        <v>40304</v>
      </c>
      <c r="B127" s="55">
        <f t="shared" si="2"/>
        <v>40304</v>
      </c>
      <c r="C127" t="s">
        <v>199</v>
      </c>
      <c r="D127" s="15" t="s">
        <v>368</v>
      </c>
      <c r="F127" s="22" t="s">
        <v>389</v>
      </c>
      <c r="G127" s="20"/>
      <c r="H127" s="25">
        <f>INT((A128-SUM(MOD(DATE(YEAR(A128-MOD(A128-2,7)+3),1,2),{1E+99,7})*{1,-1})+5)/7)</f>
        <v>18</v>
      </c>
      <c r="J127" s="22" t="s">
        <v>389</v>
      </c>
    </row>
    <row r="128" spans="1:10">
      <c r="A128" s="75">
        <f t="shared" si="3"/>
        <v>40305</v>
      </c>
      <c r="B128" s="55">
        <f t="shared" si="2"/>
        <v>40305</v>
      </c>
      <c r="C128" t="s">
        <v>200</v>
      </c>
      <c r="D128" s="15" t="s">
        <v>368</v>
      </c>
      <c r="F128" s="22" t="s">
        <v>389</v>
      </c>
      <c r="G128" s="20"/>
      <c r="H128" s="25">
        <f>INT((A129-SUM(MOD(DATE(YEAR(A129-MOD(A129-2,7)+3),1,2),{1E+99,7})*{1,-1})+5)/7)</f>
        <v>18</v>
      </c>
      <c r="J128" s="22" t="s">
        <v>389</v>
      </c>
    </row>
    <row r="129" spans="1:10">
      <c r="A129" s="75">
        <f t="shared" si="3"/>
        <v>40306</v>
      </c>
      <c r="B129" s="55">
        <f t="shared" si="2"/>
        <v>40306</v>
      </c>
      <c r="C129" t="s">
        <v>36</v>
      </c>
      <c r="D129" s="15" t="s">
        <v>368</v>
      </c>
      <c r="F129" s="22" t="s">
        <v>389</v>
      </c>
      <c r="G129" s="20"/>
      <c r="H129" s="25">
        <f>INT((A130-SUM(MOD(DATE(YEAR(A130-MOD(A130-2,7)+3),1,2),{1E+99,7})*{1,-1})+5)/7)</f>
        <v>18</v>
      </c>
      <c r="J129" s="22" t="s">
        <v>389</v>
      </c>
    </row>
    <row r="130" spans="1:10">
      <c r="A130" s="75">
        <f t="shared" si="3"/>
        <v>40307</v>
      </c>
      <c r="B130" s="55">
        <f t="shared" si="2"/>
        <v>40307</v>
      </c>
      <c r="C130" t="s">
        <v>201</v>
      </c>
      <c r="D130" s="15" t="s">
        <v>368</v>
      </c>
      <c r="F130" s="22" t="s">
        <v>389</v>
      </c>
      <c r="G130" s="20"/>
      <c r="H130" s="25">
        <f>INT((A131-SUM(MOD(DATE(YEAR(A131-MOD(A131-2,7)+3),1,2),{1E+99,7})*{1,-1})+5)/7)</f>
        <v>19</v>
      </c>
      <c r="J130" s="22" t="s">
        <v>389</v>
      </c>
    </row>
    <row r="131" spans="1:10">
      <c r="A131" s="75">
        <f t="shared" si="3"/>
        <v>40308</v>
      </c>
      <c r="B131" s="55">
        <f t="shared" ref="B131:B194" si="4">A131</f>
        <v>40308</v>
      </c>
      <c r="C131" t="s">
        <v>202</v>
      </c>
      <c r="D131" s="54"/>
      <c r="F131" s="22" t="s">
        <v>389</v>
      </c>
      <c r="G131" s="20"/>
      <c r="H131" s="25">
        <f>INT((A132-SUM(MOD(DATE(YEAR(A132-MOD(A132-2,7)+3),1,2),{1E+99,7})*{1,-1})+5)/7)</f>
        <v>19</v>
      </c>
      <c r="J131" s="22" t="s">
        <v>389</v>
      </c>
    </row>
    <row r="132" spans="1:10">
      <c r="A132" s="75">
        <f t="shared" ref="A132:A195" si="5">A131+1</f>
        <v>40309</v>
      </c>
      <c r="B132" s="55">
        <f t="shared" si="4"/>
        <v>40309</v>
      </c>
      <c r="C132" t="s">
        <v>203</v>
      </c>
      <c r="D132" s="54"/>
      <c r="F132" s="22" t="s">
        <v>389</v>
      </c>
      <c r="G132" s="20"/>
      <c r="H132" s="25">
        <f>INT((A133-SUM(MOD(DATE(YEAR(A133-MOD(A133-2,7)+3),1,2),{1E+99,7})*{1,-1})+5)/7)</f>
        <v>19</v>
      </c>
      <c r="J132" s="22" t="s">
        <v>389</v>
      </c>
    </row>
    <row r="133" spans="1:10">
      <c r="A133" s="75">
        <f t="shared" si="5"/>
        <v>40310</v>
      </c>
      <c r="B133" s="55">
        <f t="shared" si="4"/>
        <v>40310</v>
      </c>
      <c r="C133" t="s">
        <v>204</v>
      </c>
      <c r="D133" s="54"/>
      <c r="F133" s="22" t="s">
        <v>389</v>
      </c>
      <c r="G133" s="20"/>
      <c r="H133" s="25">
        <f>INT((A134-SUM(MOD(DATE(YEAR(A134-MOD(A134-2,7)+3),1,2),{1E+99,7})*{1,-1})+5)/7)</f>
        <v>19</v>
      </c>
      <c r="J133" s="22" t="s">
        <v>389</v>
      </c>
    </row>
    <row r="134" spans="1:10">
      <c r="A134" s="75">
        <f t="shared" si="5"/>
        <v>40311</v>
      </c>
      <c r="B134" s="55">
        <f t="shared" si="4"/>
        <v>40311</v>
      </c>
      <c r="C134" t="s">
        <v>205</v>
      </c>
      <c r="D134" s="54" t="s">
        <v>423</v>
      </c>
      <c r="F134" s="22" t="s">
        <v>390</v>
      </c>
      <c r="G134" s="20"/>
      <c r="H134" s="25">
        <f>INT((A135-SUM(MOD(DATE(YEAR(A135-MOD(A135-2,7)+3),1,2),{1E+99,7})*{1,-1})+5)/7)</f>
        <v>19</v>
      </c>
      <c r="J134" s="22" t="s">
        <v>389</v>
      </c>
    </row>
    <row r="135" spans="1:10">
      <c r="A135" s="75">
        <f t="shared" si="5"/>
        <v>40312</v>
      </c>
      <c r="B135" s="55">
        <f t="shared" si="4"/>
        <v>40312</v>
      </c>
      <c r="C135" t="s">
        <v>206</v>
      </c>
      <c r="D135" s="15" t="s">
        <v>368</v>
      </c>
      <c r="F135" s="22" t="s">
        <v>389</v>
      </c>
      <c r="G135" s="20"/>
      <c r="H135" s="25">
        <f>INT((A136-SUM(MOD(DATE(YEAR(A136-MOD(A136-2,7)+3),1,2),{1E+99,7})*{1,-1})+5)/7)</f>
        <v>19</v>
      </c>
      <c r="J135" s="22" t="s">
        <v>389</v>
      </c>
    </row>
    <row r="136" spans="1:10">
      <c r="A136" s="75">
        <f t="shared" si="5"/>
        <v>40313</v>
      </c>
      <c r="B136" s="55">
        <f t="shared" si="4"/>
        <v>40313</v>
      </c>
      <c r="C136" t="s">
        <v>207</v>
      </c>
      <c r="D136" s="15" t="s">
        <v>368</v>
      </c>
      <c r="F136" s="22" t="s">
        <v>389</v>
      </c>
      <c r="G136" s="20"/>
      <c r="H136" s="25">
        <f>INT((A137-SUM(MOD(DATE(YEAR(A137-MOD(A137-2,7)+3),1,2),{1E+99,7})*{1,-1})+5)/7)</f>
        <v>19</v>
      </c>
      <c r="J136" s="22" t="s">
        <v>389</v>
      </c>
    </row>
    <row r="137" spans="1:10">
      <c r="A137" s="75">
        <f t="shared" si="5"/>
        <v>40314</v>
      </c>
      <c r="B137" s="55">
        <f t="shared" si="4"/>
        <v>40314</v>
      </c>
      <c r="C137" t="s">
        <v>208</v>
      </c>
      <c r="D137" s="15"/>
      <c r="F137" s="22" t="s">
        <v>389</v>
      </c>
      <c r="G137" s="20"/>
      <c r="H137" s="25">
        <f>INT((A138-SUM(MOD(DATE(YEAR(A138-MOD(A138-2,7)+3),1,2),{1E+99,7})*{1,-1})+5)/7)</f>
        <v>20</v>
      </c>
      <c r="J137" s="22" t="s">
        <v>389</v>
      </c>
    </row>
    <row r="138" spans="1:10">
      <c r="A138" s="75">
        <f t="shared" si="5"/>
        <v>40315</v>
      </c>
      <c r="B138" s="55">
        <f t="shared" si="4"/>
        <v>40315</v>
      </c>
      <c r="C138" t="s">
        <v>209</v>
      </c>
      <c r="D138" s="15" t="s">
        <v>368</v>
      </c>
      <c r="F138" s="22" t="s">
        <v>389</v>
      </c>
      <c r="G138" s="20"/>
      <c r="H138" s="25">
        <f>INT((A139-SUM(MOD(DATE(YEAR(A139-MOD(A139-2,7)+3),1,2),{1E+99,7})*{1,-1})+5)/7)</f>
        <v>20</v>
      </c>
      <c r="J138" s="22" t="s">
        <v>389</v>
      </c>
    </row>
    <row r="139" spans="1:10">
      <c r="A139" s="75">
        <f t="shared" si="5"/>
        <v>40316</v>
      </c>
      <c r="B139" s="55">
        <f t="shared" si="4"/>
        <v>40316</v>
      </c>
      <c r="C139" t="s">
        <v>37</v>
      </c>
      <c r="D139" s="15" t="s">
        <v>368</v>
      </c>
      <c r="F139" s="22" t="s">
        <v>389</v>
      </c>
      <c r="G139" s="20"/>
      <c r="H139" s="25">
        <f>INT((A140-SUM(MOD(DATE(YEAR(A140-MOD(A140-2,7)+3),1,2),{1E+99,7})*{1,-1})+5)/7)</f>
        <v>20</v>
      </c>
      <c r="J139" s="22" t="s">
        <v>389</v>
      </c>
    </row>
    <row r="140" spans="1:10">
      <c r="A140" s="75">
        <f t="shared" si="5"/>
        <v>40317</v>
      </c>
      <c r="B140" s="55">
        <f t="shared" si="4"/>
        <v>40317</v>
      </c>
      <c r="C140" t="s">
        <v>210</v>
      </c>
      <c r="D140" s="15" t="s">
        <v>368</v>
      </c>
      <c r="F140" s="22" t="s">
        <v>389</v>
      </c>
      <c r="G140" s="20"/>
      <c r="H140" s="25">
        <f>INT((A141-SUM(MOD(DATE(YEAR(A141-MOD(A141-2,7)+3),1,2),{1E+99,7})*{1,-1})+5)/7)</f>
        <v>20</v>
      </c>
      <c r="J140" s="22" t="s">
        <v>389</v>
      </c>
    </row>
    <row r="141" spans="1:10">
      <c r="A141" s="75">
        <f t="shared" si="5"/>
        <v>40318</v>
      </c>
      <c r="B141" s="55">
        <f t="shared" si="4"/>
        <v>40318</v>
      </c>
      <c r="C141" t="s">
        <v>211</v>
      </c>
      <c r="D141" s="15" t="s">
        <v>368</v>
      </c>
      <c r="F141" s="22" t="s">
        <v>389</v>
      </c>
      <c r="G141" s="20"/>
      <c r="H141" s="25">
        <f>INT((A142-SUM(MOD(DATE(YEAR(A142-MOD(A142-2,7)+3),1,2),{1E+99,7})*{1,-1})+5)/7)</f>
        <v>20</v>
      </c>
      <c r="J141" s="22" t="s">
        <v>389</v>
      </c>
    </row>
    <row r="142" spans="1:10">
      <c r="A142" s="75">
        <f t="shared" si="5"/>
        <v>40319</v>
      </c>
      <c r="B142" s="55">
        <f t="shared" si="4"/>
        <v>40319</v>
      </c>
      <c r="C142" t="s">
        <v>212</v>
      </c>
      <c r="D142" s="54"/>
      <c r="F142" s="22" t="s">
        <v>389</v>
      </c>
      <c r="G142" s="20"/>
      <c r="H142" s="25">
        <f>INT((A143-SUM(MOD(DATE(YEAR(A143-MOD(A143-2,7)+3),1,2),{1E+99,7})*{1,-1})+5)/7)</f>
        <v>20</v>
      </c>
      <c r="J142" s="22" t="s">
        <v>389</v>
      </c>
    </row>
    <row r="143" spans="1:10">
      <c r="A143" s="75">
        <f t="shared" si="5"/>
        <v>40320</v>
      </c>
      <c r="B143" s="55">
        <f t="shared" si="4"/>
        <v>40320</v>
      </c>
      <c r="C143" t="s">
        <v>213</v>
      </c>
      <c r="D143" s="54" t="s">
        <v>417</v>
      </c>
      <c r="F143" s="22" t="s">
        <v>389</v>
      </c>
      <c r="G143" s="20"/>
      <c r="H143" s="25">
        <f>INT((A144-SUM(MOD(DATE(YEAR(A144-MOD(A144-2,7)+3),1,2),{1E+99,7})*{1,-1})+5)/7)</f>
        <v>20</v>
      </c>
      <c r="J143" s="22" t="s">
        <v>389</v>
      </c>
    </row>
    <row r="144" spans="1:10">
      <c r="A144" s="75">
        <f t="shared" si="5"/>
        <v>40321</v>
      </c>
      <c r="B144" s="55">
        <f t="shared" si="4"/>
        <v>40321</v>
      </c>
      <c r="C144" t="s">
        <v>214</v>
      </c>
      <c r="D144" s="54" t="s">
        <v>430</v>
      </c>
      <c r="F144" s="22" t="s">
        <v>389</v>
      </c>
      <c r="G144" s="20"/>
      <c r="H144" s="25">
        <f>INT((A145-SUM(MOD(DATE(YEAR(A145-MOD(A145-2,7)+3),1,2),{1E+99,7})*{1,-1})+5)/7)</f>
        <v>21</v>
      </c>
      <c r="J144" s="22" t="s">
        <v>390</v>
      </c>
    </row>
    <row r="145" spans="1:10">
      <c r="A145" s="75">
        <f t="shared" si="5"/>
        <v>40322</v>
      </c>
      <c r="B145" s="55">
        <f t="shared" si="4"/>
        <v>40322</v>
      </c>
      <c r="C145" t="s">
        <v>215</v>
      </c>
      <c r="D145" s="54" t="s">
        <v>418</v>
      </c>
      <c r="F145" s="22" t="s">
        <v>389</v>
      </c>
      <c r="G145" s="20"/>
      <c r="H145" s="25">
        <f>INT((A146-SUM(MOD(DATE(YEAR(A146-MOD(A146-2,7)+3),1,2),{1E+99,7})*{1,-1})+5)/7)</f>
        <v>21</v>
      </c>
      <c r="J145" s="22" t="s">
        <v>389</v>
      </c>
    </row>
    <row r="146" spans="1:10">
      <c r="A146" s="75">
        <f t="shared" si="5"/>
        <v>40323</v>
      </c>
      <c r="B146" s="55">
        <f t="shared" si="4"/>
        <v>40323</v>
      </c>
      <c r="C146" t="s">
        <v>38</v>
      </c>
      <c r="D146" s="54"/>
      <c r="F146" s="22" t="s">
        <v>389</v>
      </c>
      <c r="G146" s="20"/>
      <c r="H146" s="25">
        <f>INT((A147-SUM(MOD(DATE(YEAR(A147-MOD(A147-2,7)+3),1,2),{1E+99,7})*{1,-1})+5)/7)</f>
        <v>21</v>
      </c>
      <c r="J146" s="22" t="s">
        <v>389</v>
      </c>
    </row>
    <row r="147" spans="1:10">
      <c r="A147" s="75">
        <f t="shared" si="5"/>
        <v>40324</v>
      </c>
      <c r="B147" s="55">
        <f t="shared" si="4"/>
        <v>40324</v>
      </c>
      <c r="C147" t="s">
        <v>216</v>
      </c>
      <c r="D147" s="15"/>
      <c r="F147" s="22" t="s">
        <v>389</v>
      </c>
      <c r="G147" s="20"/>
      <c r="H147" s="25">
        <f>INT((A148-SUM(MOD(DATE(YEAR(A148-MOD(A148-2,7)+3),1,2),{1E+99,7})*{1,-1})+5)/7)</f>
        <v>21</v>
      </c>
      <c r="J147" s="22" t="s">
        <v>389</v>
      </c>
    </row>
    <row r="148" spans="1:10">
      <c r="A148" s="75">
        <f t="shared" si="5"/>
        <v>40325</v>
      </c>
      <c r="B148" s="55">
        <f t="shared" si="4"/>
        <v>40325</v>
      </c>
      <c r="C148" t="s">
        <v>217</v>
      </c>
      <c r="D148" s="15" t="s">
        <v>368</v>
      </c>
      <c r="F148" s="22" t="s">
        <v>389</v>
      </c>
      <c r="G148" s="20"/>
      <c r="H148" s="25">
        <f>INT((A149-SUM(MOD(DATE(YEAR(A149-MOD(A149-2,7)+3),1,2),{1E+99,7})*{1,-1})+5)/7)</f>
        <v>21</v>
      </c>
      <c r="J148" s="22" t="s">
        <v>389</v>
      </c>
    </row>
    <row r="149" spans="1:10">
      <c r="A149" s="75">
        <f t="shared" si="5"/>
        <v>40326</v>
      </c>
      <c r="B149" s="55">
        <f t="shared" si="4"/>
        <v>40326</v>
      </c>
      <c r="C149" t="s">
        <v>218</v>
      </c>
      <c r="D149" s="15" t="s">
        <v>368</v>
      </c>
      <c r="F149" s="22" t="s">
        <v>389</v>
      </c>
      <c r="G149" s="20"/>
      <c r="H149" s="25">
        <f>INT((A150-SUM(MOD(DATE(YEAR(A150-MOD(A150-2,7)+3),1,2),{1E+99,7})*{1,-1})+5)/7)</f>
        <v>21</v>
      </c>
      <c r="J149" s="22" t="s">
        <v>389</v>
      </c>
    </row>
    <row r="150" spans="1:10">
      <c r="A150" s="75">
        <f t="shared" si="5"/>
        <v>40327</v>
      </c>
      <c r="B150" s="55">
        <f t="shared" si="4"/>
        <v>40327</v>
      </c>
      <c r="C150" t="s">
        <v>219</v>
      </c>
      <c r="D150" s="15" t="s">
        <v>368</v>
      </c>
      <c r="F150" s="22" t="s">
        <v>389</v>
      </c>
      <c r="G150" s="20"/>
      <c r="H150" s="25">
        <f>INT((A151-SUM(MOD(DATE(YEAR(A151-MOD(A151-2,7)+3),1,2),{1E+99,7})*{1,-1})+5)/7)</f>
        <v>21</v>
      </c>
      <c r="J150" s="22" t="s">
        <v>389</v>
      </c>
    </row>
    <row r="151" spans="1:10">
      <c r="A151" s="75">
        <f t="shared" si="5"/>
        <v>40328</v>
      </c>
      <c r="B151" s="55">
        <f t="shared" si="4"/>
        <v>40328</v>
      </c>
      <c r="C151" t="s">
        <v>220</v>
      </c>
      <c r="D151" s="54" t="s">
        <v>431</v>
      </c>
      <c r="F151" s="22" t="s">
        <v>389</v>
      </c>
      <c r="G151" s="20"/>
      <c r="H151" s="25">
        <f>INT((A152-SUM(MOD(DATE(YEAR(A152-MOD(A152-2,7)+3),1,2),{1E+99,7})*{1,-1})+5)/7)</f>
        <v>22</v>
      </c>
      <c r="J151" s="22" t="s">
        <v>389</v>
      </c>
    </row>
    <row r="152" spans="1:10">
      <c r="A152" s="75">
        <f t="shared" si="5"/>
        <v>40329</v>
      </c>
      <c r="B152" s="55">
        <f t="shared" si="4"/>
        <v>40329</v>
      </c>
      <c r="C152" t="s">
        <v>221</v>
      </c>
      <c r="D152" s="54"/>
      <c r="F152" s="22" t="s">
        <v>389</v>
      </c>
      <c r="G152" s="20"/>
      <c r="H152" s="25">
        <f>INT((A153-SUM(MOD(DATE(YEAR(A153-MOD(A153-2,7)+3),1,2),{1E+99,7})*{1,-1})+5)/7)</f>
        <v>22</v>
      </c>
      <c r="J152" s="22" t="s">
        <v>389</v>
      </c>
    </row>
    <row r="153" spans="1:10">
      <c r="A153" s="76">
        <f t="shared" si="5"/>
        <v>40330</v>
      </c>
      <c r="B153" s="55">
        <f t="shared" si="4"/>
        <v>40330</v>
      </c>
      <c r="C153" t="s">
        <v>222</v>
      </c>
      <c r="D153" s="54" t="s">
        <v>418</v>
      </c>
      <c r="F153" s="22" t="s">
        <v>389</v>
      </c>
      <c r="G153" s="20"/>
      <c r="H153" s="25">
        <f>INT((A154-SUM(MOD(DATE(YEAR(A154-MOD(A154-2,7)+3),1,2),{1E+99,7})*{1,-1})+5)/7)</f>
        <v>22</v>
      </c>
      <c r="J153" s="22" t="s">
        <v>389</v>
      </c>
    </row>
    <row r="154" spans="1:10">
      <c r="A154" s="76">
        <f t="shared" si="5"/>
        <v>40331</v>
      </c>
      <c r="B154" s="55">
        <f t="shared" si="4"/>
        <v>40331</v>
      </c>
      <c r="C154" t="s">
        <v>223</v>
      </c>
      <c r="D154" s="54"/>
      <c r="F154" s="22" t="s">
        <v>389</v>
      </c>
      <c r="G154" s="20"/>
      <c r="H154" s="25">
        <f>INT((A155-SUM(MOD(DATE(YEAR(A155-MOD(A155-2,7)+3),1,2),{1E+99,7})*{1,-1})+5)/7)</f>
        <v>22</v>
      </c>
      <c r="J154" s="22" t="s">
        <v>389</v>
      </c>
    </row>
    <row r="155" spans="1:10">
      <c r="A155" s="76">
        <f t="shared" si="5"/>
        <v>40332</v>
      </c>
      <c r="B155" s="55">
        <f t="shared" si="4"/>
        <v>40332</v>
      </c>
      <c r="C155" t="s">
        <v>224</v>
      </c>
      <c r="D155" s="54"/>
      <c r="F155" s="22" t="s">
        <v>389</v>
      </c>
      <c r="G155" s="20"/>
      <c r="H155" s="25">
        <f>INT((A156-SUM(MOD(DATE(YEAR(A156-MOD(A156-2,7)+3),1,2),{1E+99,7})*{1,-1})+5)/7)</f>
        <v>22</v>
      </c>
      <c r="J155" s="22" t="s">
        <v>389</v>
      </c>
    </row>
    <row r="156" spans="1:10">
      <c r="A156" s="76">
        <f t="shared" si="5"/>
        <v>40333</v>
      </c>
      <c r="B156" s="55">
        <f t="shared" si="4"/>
        <v>40333</v>
      </c>
      <c r="C156" t="s">
        <v>225</v>
      </c>
      <c r="D156" s="15" t="s">
        <v>368</v>
      </c>
      <c r="F156" s="22" t="s">
        <v>389</v>
      </c>
      <c r="G156" s="20"/>
      <c r="H156" s="25">
        <f>INT((A157-SUM(MOD(DATE(YEAR(A157-MOD(A157-2,7)+3),1,2),{1E+99,7})*{1,-1})+5)/7)</f>
        <v>22</v>
      </c>
      <c r="J156" s="22" t="s">
        <v>389</v>
      </c>
    </row>
    <row r="157" spans="1:10">
      <c r="A157" s="76">
        <f t="shared" si="5"/>
        <v>40334</v>
      </c>
      <c r="B157" s="55">
        <f t="shared" si="4"/>
        <v>40334</v>
      </c>
      <c r="C157" t="s">
        <v>39</v>
      </c>
      <c r="D157" s="15"/>
      <c r="F157" s="22" t="s">
        <v>389</v>
      </c>
      <c r="G157" s="20"/>
      <c r="H157" s="25">
        <f>INT((A158-SUM(MOD(DATE(YEAR(A158-MOD(A158-2,7)+3),1,2),{1E+99,7})*{1,-1})+5)/7)</f>
        <v>22</v>
      </c>
      <c r="J157" s="22" t="s">
        <v>389</v>
      </c>
    </row>
    <row r="158" spans="1:10">
      <c r="A158" s="76">
        <f t="shared" si="5"/>
        <v>40335</v>
      </c>
      <c r="B158" s="55">
        <f t="shared" si="4"/>
        <v>40335</v>
      </c>
      <c r="C158" t="s">
        <v>226</v>
      </c>
      <c r="D158" s="54" t="s">
        <v>409</v>
      </c>
      <c r="F158" s="22" t="s">
        <v>390</v>
      </c>
      <c r="G158" s="20"/>
      <c r="H158" s="25">
        <f>INT((A159-SUM(MOD(DATE(YEAR(A159-MOD(A159-2,7)+3),1,2),{1E+99,7})*{1,-1})+5)/7)</f>
        <v>23</v>
      </c>
      <c r="J158" s="22" t="s">
        <v>390</v>
      </c>
    </row>
    <row r="159" spans="1:10">
      <c r="A159" s="76">
        <f t="shared" si="5"/>
        <v>40336</v>
      </c>
      <c r="B159" s="55">
        <f t="shared" si="4"/>
        <v>40336</v>
      </c>
      <c r="C159" t="s">
        <v>227</v>
      </c>
      <c r="D159" s="54"/>
      <c r="F159" s="22" t="s">
        <v>389</v>
      </c>
      <c r="G159" s="20"/>
      <c r="H159" s="25">
        <f>INT((A160-SUM(MOD(DATE(YEAR(A160-MOD(A160-2,7)+3),1,2),{1E+99,7})*{1,-1})+5)/7)</f>
        <v>23</v>
      </c>
      <c r="J159" s="22" t="s">
        <v>389</v>
      </c>
    </row>
    <row r="160" spans="1:10">
      <c r="A160" s="76">
        <f t="shared" si="5"/>
        <v>40337</v>
      </c>
      <c r="B160" s="55">
        <f t="shared" si="4"/>
        <v>40337</v>
      </c>
      <c r="C160" t="s">
        <v>228</v>
      </c>
      <c r="D160" s="15" t="s">
        <v>368</v>
      </c>
      <c r="F160" s="22" t="s">
        <v>389</v>
      </c>
      <c r="G160" s="20"/>
      <c r="H160" s="25">
        <f>INT((A161-SUM(MOD(DATE(YEAR(A161-MOD(A161-2,7)+3),1,2),{1E+99,7})*{1,-1})+5)/7)</f>
        <v>23</v>
      </c>
      <c r="J160" s="22" t="s">
        <v>389</v>
      </c>
    </row>
    <row r="161" spans="1:10">
      <c r="A161" s="76">
        <f t="shared" si="5"/>
        <v>40338</v>
      </c>
      <c r="B161" s="55">
        <f t="shared" si="4"/>
        <v>40338</v>
      </c>
      <c r="C161" t="s">
        <v>229</v>
      </c>
      <c r="D161" s="15" t="s">
        <v>368</v>
      </c>
      <c r="F161" s="22" t="s">
        <v>389</v>
      </c>
      <c r="G161" s="20"/>
      <c r="H161" s="25">
        <f>INT((A162-SUM(MOD(DATE(YEAR(A162-MOD(A162-2,7)+3),1,2),{1E+99,7})*{1,-1})+5)/7)</f>
        <v>23</v>
      </c>
      <c r="J161" s="22" t="s">
        <v>389</v>
      </c>
    </row>
    <row r="162" spans="1:10">
      <c r="A162" s="76">
        <f t="shared" si="5"/>
        <v>40339</v>
      </c>
      <c r="B162" s="55">
        <f t="shared" si="4"/>
        <v>40339</v>
      </c>
      <c r="C162" t="s">
        <v>230</v>
      </c>
      <c r="D162" s="15" t="s">
        <v>368</v>
      </c>
      <c r="F162" s="22" t="s">
        <v>389</v>
      </c>
      <c r="G162" s="20"/>
      <c r="H162" s="25">
        <f>INT((A163-SUM(MOD(DATE(YEAR(A163-MOD(A163-2,7)+3),1,2),{1E+99,7})*{1,-1})+5)/7)</f>
        <v>23</v>
      </c>
      <c r="J162" s="22" t="s">
        <v>389</v>
      </c>
    </row>
    <row r="163" spans="1:10">
      <c r="A163" s="76">
        <f t="shared" si="5"/>
        <v>40340</v>
      </c>
      <c r="B163" s="55">
        <f t="shared" si="4"/>
        <v>40340</v>
      </c>
      <c r="C163" t="s">
        <v>231</v>
      </c>
      <c r="D163" s="15" t="s">
        <v>368</v>
      </c>
      <c r="F163" s="22" t="s">
        <v>389</v>
      </c>
      <c r="G163" s="20"/>
      <c r="H163" s="25">
        <f>INT((A164-SUM(MOD(DATE(YEAR(A164-MOD(A164-2,7)+3),1,2),{1E+99,7})*{1,-1})+5)/7)</f>
        <v>23</v>
      </c>
      <c r="J163" s="22" t="s">
        <v>389</v>
      </c>
    </row>
    <row r="164" spans="1:10">
      <c r="A164" s="76">
        <f t="shared" si="5"/>
        <v>40341</v>
      </c>
      <c r="B164" s="55">
        <f t="shared" si="4"/>
        <v>40341</v>
      </c>
      <c r="C164" t="s">
        <v>40</v>
      </c>
      <c r="D164" s="15" t="s">
        <v>368</v>
      </c>
      <c r="F164" s="22" t="s">
        <v>389</v>
      </c>
      <c r="G164" s="20"/>
      <c r="H164" s="25">
        <f>INT((A165-SUM(MOD(DATE(YEAR(A165-MOD(A165-2,7)+3),1,2),{1E+99,7})*{1,-1})+5)/7)</f>
        <v>23</v>
      </c>
      <c r="J164" s="22" t="s">
        <v>389</v>
      </c>
    </row>
    <row r="165" spans="1:10">
      <c r="A165" s="76">
        <f t="shared" si="5"/>
        <v>40342</v>
      </c>
      <c r="B165" s="55">
        <f t="shared" si="4"/>
        <v>40342</v>
      </c>
      <c r="C165" t="s">
        <v>232</v>
      </c>
      <c r="D165" s="54"/>
      <c r="F165" s="22" t="s">
        <v>389</v>
      </c>
      <c r="G165" s="20"/>
      <c r="H165" s="25">
        <f>INT((A166-SUM(MOD(DATE(YEAR(A166-MOD(A166-2,7)+3),1,2),{1E+99,7})*{1,-1})+5)/7)</f>
        <v>24</v>
      </c>
      <c r="J165" s="22" t="s">
        <v>389</v>
      </c>
    </row>
    <row r="166" spans="1:10">
      <c r="A166" s="76">
        <f t="shared" si="5"/>
        <v>40343</v>
      </c>
      <c r="B166" s="55">
        <f t="shared" si="4"/>
        <v>40343</v>
      </c>
      <c r="C166" t="s">
        <v>233</v>
      </c>
      <c r="D166" s="54"/>
      <c r="F166" s="22" t="s">
        <v>389</v>
      </c>
      <c r="G166" s="20"/>
      <c r="H166" s="25">
        <f>INT((A167-SUM(MOD(DATE(YEAR(A167-MOD(A167-2,7)+3),1,2),{1E+99,7})*{1,-1})+5)/7)</f>
        <v>24</v>
      </c>
      <c r="J166" s="22" t="s">
        <v>389</v>
      </c>
    </row>
    <row r="167" spans="1:10">
      <c r="A167" s="76">
        <f t="shared" si="5"/>
        <v>40344</v>
      </c>
      <c r="B167" s="55">
        <f t="shared" si="4"/>
        <v>40344</v>
      </c>
      <c r="C167" t="s">
        <v>234</v>
      </c>
      <c r="D167" s="15" t="s">
        <v>368</v>
      </c>
      <c r="F167" s="22" t="s">
        <v>389</v>
      </c>
      <c r="G167" s="20"/>
      <c r="H167" s="25">
        <f>INT((A168-SUM(MOD(DATE(YEAR(A168-MOD(A168-2,7)+3),1,2),{1E+99,7})*{1,-1})+5)/7)</f>
        <v>24</v>
      </c>
      <c r="J167" s="22" t="s">
        <v>389</v>
      </c>
    </row>
    <row r="168" spans="1:10">
      <c r="A168" s="76">
        <f t="shared" si="5"/>
        <v>40345</v>
      </c>
      <c r="B168" s="55">
        <f t="shared" si="4"/>
        <v>40345</v>
      </c>
      <c r="C168" t="s">
        <v>235</v>
      </c>
      <c r="D168" s="15" t="s">
        <v>368</v>
      </c>
      <c r="F168" s="22" t="s">
        <v>389</v>
      </c>
      <c r="G168" s="20"/>
      <c r="H168" s="25">
        <f>INT((A169-SUM(MOD(DATE(YEAR(A169-MOD(A169-2,7)+3),1,2),{1E+99,7})*{1,-1})+5)/7)</f>
        <v>24</v>
      </c>
      <c r="J168" s="22" t="s">
        <v>389</v>
      </c>
    </row>
    <row r="169" spans="1:10">
      <c r="A169" s="76">
        <f t="shared" si="5"/>
        <v>40346</v>
      </c>
      <c r="B169" s="55">
        <f t="shared" si="4"/>
        <v>40346</v>
      </c>
      <c r="C169" t="s">
        <v>236</v>
      </c>
      <c r="D169" s="15" t="s">
        <v>368</v>
      </c>
      <c r="F169" s="22" t="s">
        <v>389</v>
      </c>
      <c r="G169" s="20"/>
      <c r="H169" s="25">
        <f>INT((A170-SUM(MOD(DATE(YEAR(A170-MOD(A170-2,7)+3),1,2),{1E+99,7})*{1,-1})+5)/7)</f>
        <v>24</v>
      </c>
      <c r="J169" s="22" t="s">
        <v>389</v>
      </c>
    </row>
    <row r="170" spans="1:10">
      <c r="A170" s="76">
        <f t="shared" si="5"/>
        <v>40347</v>
      </c>
      <c r="B170" s="55">
        <f t="shared" si="4"/>
        <v>40347</v>
      </c>
      <c r="C170" t="s">
        <v>237</v>
      </c>
      <c r="D170" s="15" t="s">
        <v>368</v>
      </c>
      <c r="F170" s="22" t="s">
        <v>389</v>
      </c>
      <c r="G170" s="20"/>
      <c r="H170" s="25">
        <f>INT((A171-SUM(MOD(DATE(YEAR(A171-MOD(A171-2,7)+3),1,2),{1E+99,7})*{1,-1})+5)/7)</f>
        <v>24</v>
      </c>
      <c r="J170" s="22" t="s">
        <v>389</v>
      </c>
    </row>
    <row r="171" spans="1:10">
      <c r="A171" s="76">
        <f t="shared" si="5"/>
        <v>40348</v>
      </c>
      <c r="B171" s="55">
        <f t="shared" si="4"/>
        <v>40348</v>
      </c>
      <c r="C171" t="s">
        <v>238</v>
      </c>
      <c r="D171" s="54"/>
      <c r="F171" s="22" t="s">
        <v>389</v>
      </c>
      <c r="G171" s="20"/>
      <c r="H171" s="25">
        <f>INT((A172-SUM(MOD(DATE(YEAR(A172-MOD(A172-2,7)+3),1,2),{1E+99,7})*{1,-1})+5)/7)</f>
        <v>24</v>
      </c>
      <c r="J171" s="22" t="s">
        <v>389</v>
      </c>
    </row>
    <row r="172" spans="1:10">
      <c r="A172" s="76">
        <f t="shared" si="5"/>
        <v>40349</v>
      </c>
      <c r="B172" s="55">
        <f t="shared" si="4"/>
        <v>40349</v>
      </c>
      <c r="C172" t="s">
        <v>41</v>
      </c>
      <c r="D172" s="54" t="s">
        <v>433</v>
      </c>
      <c r="F172" s="22" t="s">
        <v>389</v>
      </c>
      <c r="G172" s="20"/>
      <c r="H172" s="25">
        <f>INT((A173-SUM(MOD(DATE(YEAR(A173-MOD(A173-2,7)+3),1,2),{1E+99,7})*{1,-1})+5)/7)</f>
        <v>25</v>
      </c>
      <c r="J172" s="22" t="s">
        <v>389</v>
      </c>
    </row>
    <row r="173" spans="1:10">
      <c r="A173" s="76">
        <f t="shared" si="5"/>
        <v>40350</v>
      </c>
      <c r="B173" s="55">
        <f t="shared" si="4"/>
        <v>40350</v>
      </c>
      <c r="C173" t="s">
        <v>239</v>
      </c>
      <c r="D173" s="54" t="s">
        <v>424</v>
      </c>
      <c r="F173" s="22" t="s">
        <v>389</v>
      </c>
      <c r="G173" s="20"/>
      <c r="H173" s="25">
        <f>INT((A174-SUM(MOD(DATE(YEAR(A174-MOD(A174-2,7)+3),1,2),{1E+99,7})*{1,-1})+5)/7)</f>
        <v>25</v>
      </c>
      <c r="J173" s="22" t="s">
        <v>389</v>
      </c>
    </row>
    <row r="174" spans="1:10">
      <c r="A174" s="76">
        <f t="shared" si="5"/>
        <v>40351</v>
      </c>
      <c r="B174" s="55">
        <f t="shared" si="4"/>
        <v>40351</v>
      </c>
      <c r="C174" t="s">
        <v>240</v>
      </c>
      <c r="D174" s="15"/>
      <c r="F174" s="22" t="s">
        <v>389</v>
      </c>
      <c r="G174" s="20"/>
      <c r="H174" s="25">
        <f>INT((A175-SUM(MOD(DATE(YEAR(A175-MOD(A175-2,7)+3),1,2),{1E+99,7})*{1,-1})+5)/7)</f>
        <v>25</v>
      </c>
      <c r="J174" s="22" t="s">
        <v>389</v>
      </c>
    </row>
    <row r="175" spans="1:10">
      <c r="A175" s="76">
        <f t="shared" si="5"/>
        <v>40352</v>
      </c>
      <c r="B175" s="55">
        <f t="shared" si="4"/>
        <v>40352</v>
      </c>
      <c r="C175" t="s">
        <v>241</v>
      </c>
      <c r="D175" s="15"/>
      <c r="F175" s="22" t="s">
        <v>389</v>
      </c>
      <c r="G175" s="20"/>
      <c r="H175" s="25">
        <f>INT((A176-SUM(MOD(DATE(YEAR(A176-MOD(A176-2,7)+3),1,2),{1E+99,7})*{1,-1})+5)/7)</f>
        <v>25</v>
      </c>
      <c r="J175" s="22" t="s">
        <v>389</v>
      </c>
    </row>
    <row r="176" spans="1:10">
      <c r="A176" s="76">
        <f t="shared" si="5"/>
        <v>40353</v>
      </c>
      <c r="B176" s="55">
        <f t="shared" si="4"/>
        <v>40353</v>
      </c>
      <c r="C176" t="s">
        <v>242</v>
      </c>
      <c r="D176" s="15" t="s">
        <v>368</v>
      </c>
      <c r="F176" s="22" t="s">
        <v>389</v>
      </c>
      <c r="G176" s="20"/>
      <c r="H176" s="25">
        <f>INT((A177-SUM(MOD(DATE(YEAR(A177-MOD(A177-2,7)+3),1,2),{1E+99,7})*{1,-1})+5)/7)</f>
        <v>25</v>
      </c>
      <c r="J176" s="22" t="s">
        <v>389</v>
      </c>
    </row>
    <row r="177" spans="1:10">
      <c r="A177" s="76">
        <f t="shared" si="5"/>
        <v>40354</v>
      </c>
      <c r="B177" s="55">
        <f t="shared" si="4"/>
        <v>40354</v>
      </c>
      <c r="C177" t="s">
        <v>243</v>
      </c>
      <c r="D177" s="54" t="s">
        <v>370</v>
      </c>
      <c r="F177" s="22" t="s">
        <v>389</v>
      </c>
      <c r="G177" s="20"/>
      <c r="H177" s="25">
        <f>INT((A178-SUM(MOD(DATE(YEAR(A178-MOD(A178-2,7)+3),1,2),{1E+99,7})*{1,-1})+5)/7)</f>
        <v>25</v>
      </c>
      <c r="J177" s="22" t="s">
        <v>389</v>
      </c>
    </row>
    <row r="178" spans="1:10">
      <c r="A178" s="76">
        <f t="shared" si="5"/>
        <v>40355</v>
      </c>
      <c r="B178" s="55">
        <f t="shared" si="4"/>
        <v>40355</v>
      </c>
      <c r="C178" t="s">
        <v>244</v>
      </c>
      <c r="D178" s="54" t="s">
        <v>432</v>
      </c>
      <c r="F178" s="22" t="s">
        <v>390</v>
      </c>
      <c r="G178" s="20"/>
      <c r="H178" s="25">
        <f>INT((A179-SUM(MOD(DATE(YEAR(A179-MOD(A179-2,7)+3),1,2),{1E+99,7})*{1,-1})+5)/7)</f>
        <v>25</v>
      </c>
      <c r="J178" s="22" t="s">
        <v>390</v>
      </c>
    </row>
    <row r="179" spans="1:10">
      <c r="A179" s="76">
        <f t="shared" si="5"/>
        <v>40356</v>
      </c>
      <c r="B179" s="55">
        <f t="shared" si="4"/>
        <v>40356</v>
      </c>
      <c r="C179" t="s">
        <v>245</v>
      </c>
      <c r="D179" s="15" t="s">
        <v>368</v>
      </c>
      <c r="F179" s="22" t="s">
        <v>389</v>
      </c>
      <c r="G179" s="20"/>
      <c r="H179" s="25">
        <f>INT((A180-SUM(MOD(DATE(YEAR(A180-MOD(A180-2,7)+3),1,2),{1E+99,7})*{1,-1})+5)/7)</f>
        <v>26</v>
      </c>
      <c r="J179" s="22" t="s">
        <v>389</v>
      </c>
    </row>
    <row r="180" spans="1:10">
      <c r="A180" s="76">
        <f t="shared" si="5"/>
        <v>40357</v>
      </c>
      <c r="B180" s="55">
        <f t="shared" si="4"/>
        <v>40357</v>
      </c>
      <c r="C180" t="s">
        <v>42</v>
      </c>
      <c r="D180" s="15" t="s">
        <v>368</v>
      </c>
      <c r="F180" s="22" t="s">
        <v>389</v>
      </c>
      <c r="G180" s="20"/>
      <c r="H180" s="25">
        <f>INT((A181-SUM(MOD(DATE(YEAR(A181-MOD(A181-2,7)+3),1,2),{1E+99,7})*{1,-1})+5)/7)</f>
        <v>26</v>
      </c>
      <c r="J180" s="22" t="s">
        <v>389</v>
      </c>
    </row>
    <row r="181" spans="1:10">
      <c r="A181" s="76">
        <f t="shared" si="5"/>
        <v>40358</v>
      </c>
      <c r="B181" s="55">
        <f t="shared" si="4"/>
        <v>40358</v>
      </c>
      <c r="C181" t="s">
        <v>246</v>
      </c>
      <c r="D181" s="15" t="s">
        <v>368</v>
      </c>
      <c r="F181" s="22" t="s">
        <v>389</v>
      </c>
      <c r="G181" s="20"/>
      <c r="H181" s="25">
        <f>INT((A182-SUM(MOD(DATE(YEAR(A182-MOD(A182-2,7)+3),1,2),{1E+99,7})*{1,-1})+5)/7)</f>
        <v>26</v>
      </c>
      <c r="J181" s="22" t="s">
        <v>389</v>
      </c>
    </row>
    <row r="182" spans="1:10">
      <c r="A182" s="76">
        <f t="shared" si="5"/>
        <v>40359</v>
      </c>
      <c r="B182" s="55">
        <f t="shared" si="4"/>
        <v>40359</v>
      </c>
      <c r="C182" t="s">
        <v>247</v>
      </c>
      <c r="D182" s="15" t="s">
        <v>368</v>
      </c>
      <c r="F182" s="22" t="s">
        <v>389</v>
      </c>
      <c r="G182" s="20"/>
      <c r="H182" s="25">
        <f>INT((A183-SUM(MOD(DATE(YEAR(A183-MOD(A183-2,7)+3),1,2),{1E+99,7})*{1,-1})+5)/7)</f>
        <v>26</v>
      </c>
      <c r="J182" s="22" t="s">
        <v>389</v>
      </c>
    </row>
    <row r="183" spans="1:10">
      <c r="A183" s="75">
        <f t="shared" si="5"/>
        <v>40360</v>
      </c>
      <c r="B183" s="55">
        <f t="shared" si="4"/>
        <v>40360</v>
      </c>
      <c r="C183" t="s">
        <v>248</v>
      </c>
      <c r="D183" s="54"/>
      <c r="F183" s="22" t="s">
        <v>389</v>
      </c>
      <c r="G183" s="20"/>
      <c r="H183" s="25">
        <f>INT((A184-SUM(MOD(DATE(YEAR(A184-MOD(A184-2,7)+3),1,2),{1E+99,7})*{1,-1})+5)/7)</f>
        <v>26</v>
      </c>
      <c r="J183" s="22" t="s">
        <v>389</v>
      </c>
    </row>
    <row r="184" spans="1:10">
      <c r="A184" s="75">
        <f t="shared" si="5"/>
        <v>40361</v>
      </c>
      <c r="B184" s="55">
        <f t="shared" si="4"/>
        <v>40361</v>
      </c>
      <c r="C184" t="s">
        <v>249</v>
      </c>
      <c r="D184" s="54"/>
      <c r="F184" s="22" t="s">
        <v>389</v>
      </c>
      <c r="G184" s="20"/>
      <c r="H184" s="25">
        <f>INT((A185-SUM(MOD(DATE(YEAR(A185-MOD(A185-2,7)+3),1,2),{1E+99,7})*{1,-1})+5)/7)</f>
        <v>26</v>
      </c>
      <c r="J184" s="22" t="s">
        <v>389</v>
      </c>
    </row>
    <row r="185" spans="1:10">
      <c r="A185" s="75">
        <f t="shared" si="5"/>
        <v>40362</v>
      </c>
      <c r="B185" s="55">
        <f t="shared" si="4"/>
        <v>40362</v>
      </c>
      <c r="C185" t="s">
        <v>43</v>
      </c>
      <c r="D185" s="15" t="s">
        <v>368</v>
      </c>
      <c r="F185" s="22" t="s">
        <v>389</v>
      </c>
      <c r="G185" s="20"/>
      <c r="H185" s="25">
        <f>INT((A186-SUM(MOD(DATE(YEAR(A186-MOD(A186-2,7)+3),1,2),{1E+99,7})*{1,-1})+5)/7)</f>
        <v>26</v>
      </c>
      <c r="J185" s="22" t="s">
        <v>389</v>
      </c>
    </row>
    <row r="186" spans="1:10">
      <c r="A186" s="75">
        <f t="shared" si="5"/>
        <v>40363</v>
      </c>
      <c r="B186" s="55">
        <f t="shared" si="4"/>
        <v>40363</v>
      </c>
      <c r="C186" t="s">
        <v>250</v>
      </c>
      <c r="D186" s="15" t="s">
        <v>368</v>
      </c>
      <c r="F186" s="22" t="s">
        <v>389</v>
      </c>
      <c r="G186" s="20"/>
      <c r="H186" s="25">
        <f>INT((A187-SUM(MOD(DATE(YEAR(A187-MOD(A187-2,7)+3),1,2),{1E+99,7})*{1,-1})+5)/7)</f>
        <v>27</v>
      </c>
      <c r="J186" s="22" t="s">
        <v>389</v>
      </c>
    </row>
    <row r="187" spans="1:10">
      <c r="A187" s="75">
        <f t="shared" si="5"/>
        <v>40364</v>
      </c>
      <c r="B187" s="55">
        <f t="shared" si="4"/>
        <v>40364</v>
      </c>
      <c r="C187" t="s">
        <v>251</v>
      </c>
      <c r="D187" s="15" t="s">
        <v>368</v>
      </c>
      <c r="F187" s="22" t="s">
        <v>389</v>
      </c>
      <c r="G187" s="20"/>
      <c r="H187" s="25">
        <f>INT((A188-SUM(MOD(DATE(YEAR(A188-MOD(A188-2,7)+3),1,2),{1E+99,7})*{1,-1})+5)/7)</f>
        <v>27</v>
      </c>
      <c r="J187" s="22" t="s">
        <v>389</v>
      </c>
    </row>
    <row r="188" spans="1:10">
      <c r="A188" s="75">
        <f t="shared" si="5"/>
        <v>40365</v>
      </c>
      <c r="B188" s="55">
        <f t="shared" si="4"/>
        <v>40365</v>
      </c>
      <c r="C188" t="s">
        <v>252</v>
      </c>
      <c r="D188" s="15" t="s">
        <v>368</v>
      </c>
      <c r="F188" s="22" t="s">
        <v>389</v>
      </c>
      <c r="G188" s="20"/>
      <c r="H188" s="25">
        <f>INT((A189-SUM(MOD(DATE(YEAR(A189-MOD(A189-2,7)+3),1,2),{1E+99,7})*{1,-1})+5)/7)</f>
        <v>27</v>
      </c>
      <c r="J188" s="22" t="s">
        <v>389</v>
      </c>
    </row>
    <row r="189" spans="1:10">
      <c r="A189" s="75">
        <f t="shared" si="5"/>
        <v>40366</v>
      </c>
      <c r="B189" s="55">
        <f t="shared" si="4"/>
        <v>40366</v>
      </c>
      <c r="C189" t="s">
        <v>44</v>
      </c>
      <c r="D189" s="15" t="s">
        <v>368</v>
      </c>
      <c r="F189" s="22" t="s">
        <v>389</v>
      </c>
      <c r="G189" s="20"/>
      <c r="H189" s="25">
        <f>INT((A190-SUM(MOD(DATE(YEAR(A190-MOD(A190-2,7)+3),1,2),{1E+99,7})*{1,-1})+5)/7)</f>
        <v>27</v>
      </c>
      <c r="J189" s="22" t="s">
        <v>389</v>
      </c>
    </row>
    <row r="190" spans="1:10">
      <c r="A190" s="75">
        <f t="shared" si="5"/>
        <v>40367</v>
      </c>
      <c r="B190" s="55">
        <f t="shared" si="4"/>
        <v>40367</v>
      </c>
      <c r="C190" t="s">
        <v>45</v>
      </c>
      <c r="D190" s="54"/>
      <c r="F190" s="22" t="s">
        <v>389</v>
      </c>
      <c r="G190" s="20"/>
      <c r="H190" s="25">
        <f>INT((A191-SUM(MOD(DATE(YEAR(A191-MOD(A191-2,7)+3),1,2),{1E+99,7})*{1,-1})+5)/7)</f>
        <v>27</v>
      </c>
      <c r="J190" s="22" t="s">
        <v>389</v>
      </c>
    </row>
    <row r="191" spans="1:10">
      <c r="A191" s="75">
        <f t="shared" si="5"/>
        <v>40368</v>
      </c>
      <c r="B191" s="55">
        <f t="shared" si="4"/>
        <v>40368</v>
      </c>
      <c r="C191" t="s">
        <v>253</v>
      </c>
      <c r="D191" s="15" t="s">
        <v>368</v>
      </c>
      <c r="F191" s="22" t="s">
        <v>389</v>
      </c>
      <c r="G191" s="20"/>
      <c r="H191" s="25">
        <f>INT((A192-SUM(MOD(DATE(YEAR(A192-MOD(A192-2,7)+3),1,2),{1E+99,7})*{1,-1})+5)/7)</f>
        <v>27</v>
      </c>
      <c r="J191" s="22" t="s">
        <v>389</v>
      </c>
    </row>
    <row r="192" spans="1:10">
      <c r="A192" s="75">
        <f t="shared" si="5"/>
        <v>40369</v>
      </c>
      <c r="B192" s="55">
        <f t="shared" si="4"/>
        <v>40369</v>
      </c>
      <c r="C192" t="s">
        <v>254</v>
      </c>
      <c r="D192" s="15" t="s">
        <v>368</v>
      </c>
      <c r="F192" s="22" t="s">
        <v>389</v>
      </c>
      <c r="G192" s="20"/>
      <c r="H192" s="25">
        <f>INT((A193-SUM(MOD(DATE(YEAR(A193-MOD(A193-2,7)+3),1,2),{1E+99,7})*{1,-1})+5)/7)</f>
        <v>27</v>
      </c>
      <c r="J192" s="22" t="s">
        <v>389</v>
      </c>
    </row>
    <row r="193" spans="1:10">
      <c r="A193" s="75">
        <f t="shared" si="5"/>
        <v>40370</v>
      </c>
      <c r="B193" s="55">
        <f t="shared" si="4"/>
        <v>40370</v>
      </c>
      <c r="C193" t="s">
        <v>255</v>
      </c>
      <c r="D193" s="15" t="s">
        <v>368</v>
      </c>
      <c r="F193" s="22" t="s">
        <v>389</v>
      </c>
      <c r="G193" s="20"/>
      <c r="H193" s="25">
        <f>INT((A194-SUM(MOD(DATE(YEAR(A194-MOD(A194-2,7)+3),1,2),{1E+99,7})*{1,-1})+5)/7)</f>
        <v>28</v>
      </c>
      <c r="J193" s="22" t="s">
        <v>389</v>
      </c>
    </row>
    <row r="194" spans="1:10">
      <c r="A194" s="75">
        <f t="shared" si="5"/>
        <v>40371</v>
      </c>
      <c r="B194" s="55">
        <f t="shared" si="4"/>
        <v>40371</v>
      </c>
      <c r="C194" t="s">
        <v>256</v>
      </c>
      <c r="D194" s="15" t="s">
        <v>368</v>
      </c>
      <c r="F194" s="22" t="s">
        <v>389</v>
      </c>
      <c r="G194" s="20"/>
      <c r="H194" s="25">
        <f>INT((A195-SUM(MOD(DATE(YEAR(A195-MOD(A195-2,7)+3),1,2),{1E+99,7})*{1,-1})+5)/7)</f>
        <v>28</v>
      </c>
      <c r="J194" s="22" t="s">
        <v>389</v>
      </c>
    </row>
    <row r="195" spans="1:10">
      <c r="A195" s="75">
        <f t="shared" si="5"/>
        <v>40372</v>
      </c>
      <c r="B195" s="55">
        <f t="shared" ref="B195:B258" si="6">A195</f>
        <v>40372</v>
      </c>
      <c r="C195" t="s">
        <v>257</v>
      </c>
      <c r="D195" s="15" t="s">
        <v>368</v>
      </c>
      <c r="F195" s="22" t="s">
        <v>389</v>
      </c>
      <c r="G195" s="20"/>
      <c r="H195" s="25">
        <f>INT((A196-SUM(MOD(DATE(YEAR(A196-MOD(A196-2,7)+3),1,2),{1E+99,7})*{1,-1})+5)/7)</f>
        <v>28</v>
      </c>
      <c r="J195" s="22" t="s">
        <v>389</v>
      </c>
    </row>
    <row r="196" spans="1:10">
      <c r="A196" s="75">
        <f t="shared" ref="A196:A259" si="7">A195+1</f>
        <v>40373</v>
      </c>
      <c r="B196" s="55">
        <f t="shared" si="6"/>
        <v>40373</v>
      </c>
      <c r="C196" t="s">
        <v>46</v>
      </c>
      <c r="D196" s="54" t="s">
        <v>410</v>
      </c>
      <c r="F196" s="22" t="s">
        <v>389</v>
      </c>
      <c r="G196" s="20"/>
      <c r="H196" s="25">
        <f>INT((A197-SUM(MOD(DATE(YEAR(A197-MOD(A197-2,7)+3),1,2),{1E+99,7})*{1,-1})+5)/7)</f>
        <v>28</v>
      </c>
      <c r="J196" s="22" t="s">
        <v>390</v>
      </c>
    </row>
    <row r="197" spans="1:10">
      <c r="A197" s="75">
        <f t="shared" si="7"/>
        <v>40374</v>
      </c>
      <c r="B197" s="55">
        <f t="shared" si="6"/>
        <v>40374</v>
      </c>
      <c r="C197" t="s">
        <v>258</v>
      </c>
      <c r="D197" s="15" t="s">
        <v>368</v>
      </c>
      <c r="F197" s="22" t="s">
        <v>389</v>
      </c>
      <c r="G197" s="20"/>
      <c r="H197" s="25">
        <f>INT((A198-SUM(MOD(DATE(YEAR(A198-MOD(A198-2,7)+3),1,2),{1E+99,7})*{1,-1})+5)/7)</f>
        <v>28</v>
      </c>
      <c r="J197" s="22" t="s">
        <v>389</v>
      </c>
    </row>
    <row r="198" spans="1:10">
      <c r="A198" s="75">
        <f t="shared" si="7"/>
        <v>40375</v>
      </c>
      <c r="B198" s="55">
        <f t="shared" si="6"/>
        <v>40375</v>
      </c>
      <c r="C198" t="s">
        <v>259</v>
      </c>
      <c r="D198" s="54"/>
      <c r="F198" s="22" t="s">
        <v>389</v>
      </c>
      <c r="G198" s="20"/>
      <c r="H198" s="25">
        <f>INT((A199-SUM(MOD(DATE(YEAR(A199-MOD(A199-2,7)+3),1,2),{1E+99,7})*{1,-1})+5)/7)</f>
        <v>28</v>
      </c>
      <c r="J198" s="22" t="s">
        <v>389</v>
      </c>
    </row>
    <row r="199" spans="1:10">
      <c r="A199" s="75">
        <f t="shared" si="7"/>
        <v>40376</v>
      </c>
      <c r="B199" s="55">
        <f t="shared" si="6"/>
        <v>40376</v>
      </c>
      <c r="C199" t="s">
        <v>47</v>
      </c>
      <c r="D199" s="54"/>
      <c r="F199" s="22" t="s">
        <v>389</v>
      </c>
      <c r="G199" s="20"/>
      <c r="H199" s="25">
        <f>INT((A200-SUM(MOD(DATE(YEAR(A200-MOD(A200-2,7)+3),1,2),{1E+99,7})*{1,-1})+5)/7)</f>
        <v>28</v>
      </c>
      <c r="J199" s="22" t="s">
        <v>389</v>
      </c>
    </row>
    <row r="200" spans="1:10">
      <c r="A200" s="75">
        <f t="shared" si="7"/>
        <v>40377</v>
      </c>
      <c r="B200" s="55">
        <f t="shared" si="6"/>
        <v>40377</v>
      </c>
      <c r="C200" t="s">
        <v>260</v>
      </c>
      <c r="D200" s="15" t="s">
        <v>368</v>
      </c>
      <c r="F200" s="22" t="s">
        <v>389</v>
      </c>
      <c r="G200" s="20"/>
      <c r="H200" s="25">
        <f>INT((A201-SUM(MOD(DATE(YEAR(A201-MOD(A201-2,7)+3),1,2),{1E+99,7})*{1,-1})+5)/7)</f>
        <v>29</v>
      </c>
      <c r="J200" s="22" t="s">
        <v>389</v>
      </c>
    </row>
    <row r="201" spans="1:10">
      <c r="A201" s="75">
        <f t="shared" si="7"/>
        <v>40378</v>
      </c>
      <c r="B201" s="55">
        <f t="shared" si="6"/>
        <v>40378</v>
      </c>
      <c r="C201" t="s">
        <v>48</v>
      </c>
      <c r="D201" s="15" t="s">
        <v>368</v>
      </c>
      <c r="F201" s="22" t="s">
        <v>389</v>
      </c>
      <c r="G201" s="20"/>
      <c r="H201" s="25">
        <f>INT((A202-SUM(MOD(DATE(YEAR(A202-MOD(A202-2,7)+3),1,2),{1E+99,7})*{1,-1})+5)/7)</f>
        <v>29</v>
      </c>
      <c r="J201" s="22" t="s">
        <v>389</v>
      </c>
    </row>
    <row r="202" spans="1:10">
      <c r="A202" s="75">
        <f t="shared" si="7"/>
        <v>40379</v>
      </c>
      <c r="B202" s="55">
        <f t="shared" si="6"/>
        <v>40379</v>
      </c>
      <c r="C202" t="s">
        <v>261</v>
      </c>
      <c r="D202" s="54"/>
      <c r="F202" s="22" t="s">
        <v>389</v>
      </c>
      <c r="G202" s="20"/>
      <c r="H202" s="25">
        <f>INT((A203-SUM(MOD(DATE(YEAR(A203-MOD(A203-2,7)+3),1,2),{1E+99,7})*{1,-1})+5)/7)</f>
        <v>29</v>
      </c>
      <c r="J202" s="22" t="s">
        <v>389</v>
      </c>
    </row>
    <row r="203" spans="1:10">
      <c r="A203" s="75">
        <f t="shared" si="7"/>
        <v>40380</v>
      </c>
      <c r="B203" s="55">
        <f t="shared" si="6"/>
        <v>40380</v>
      </c>
      <c r="C203" t="s">
        <v>49</v>
      </c>
      <c r="D203" s="15" t="s">
        <v>368</v>
      </c>
      <c r="F203" s="22" t="s">
        <v>389</v>
      </c>
      <c r="G203" s="20"/>
      <c r="H203" s="25">
        <f>INT((A204-SUM(MOD(DATE(YEAR(A204-MOD(A204-2,7)+3),1,2),{1E+99,7})*{1,-1})+5)/7)</f>
        <v>29</v>
      </c>
      <c r="J203" s="22" t="s">
        <v>389</v>
      </c>
    </row>
    <row r="204" spans="1:10">
      <c r="A204" s="75">
        <f t="shared" si="7"/>
        <v>40381</v>
      </c>
      <c r="B204" s="55">
        <f t="shared" si="6"/>
        <v>40381</v>
      </c>
      <c r="C204" t="s">
        <v>262</v>
      </c>
      <c r="D204" s="15" t="s">
        <v>368</v>
      </c>
      <c r="F204" s="22" t="s">
        <v>389</v>
      </c>
      <c r="G204" s="20"/>
      <c r="H204" s="25">
        <f>INT((A205-SUM(MOD(DATE(YEAR(A205-MOD(A205-2,7)+3),1,2),{1E+99,7})*{1,-1})+5)/7)</f>
        <v>29</v>
      </c>
      <c r="J204" s="22" t="s">
        <v>389</v>
      </c>
    </row>
    <row r="205" spans="1:10">
      <c r="A205" s="75">
        <f t="shared" si="7"/>
        <v>40382</v>
      </c>
      <c r="B205" s="55">
        <f t="shared" si="6"/>
        <v>40382</v>
      </c>
      <c r="C205" t="s">
        <v>50</v>
      </c>
      <c r="D205" s="15" t="s">
        <v>368</v>
      </c>
      <c r="F205" s="22" t="s">
        <v>389</v>
      </c>
      <c r="G205" s="20"/>
      <c r="H205" s="25">
        <f>INT((A206-SUM(MOD(DATE(YEAR(A206-MOD(A206-2,7)+3),1,2),{1E+99,7})*{1,-1})+5)/7)</f>
        <v>29</v>
      </c>
      <c r="J205" s="22" t="s">
        <v>389</v>
      </c>
    </row>
    <row r="206" spans="1:10">
      <c r="A206" s="75">
        <f t="shared" si="7"/>
        <v>40383</v>
      </c>
      <c r="B206" s="55">
        <f t="shared" si="6"/>
        <v>40383</v>
      </c>
      <c r="C206" t="s">
        <v>263</v>
      </c>
      <c r="D206" s="15" t="s">
        <v>368</v>
      </c>
      <c r="F206" s="22" t="s">
        <v>389</v>
      </c>
      <c r="G206" s="20"/>
      <c r="H206" s="25">
        <f>INT((A207-SUM(MOD(DATE(YEAR(A207-MOD(A207-2,7)+3),1,2),{1E+99,7})*{1,-1})+5)/7)</f>
        <v>29</v>
      </c>
      <c r="J206" s="22" t="s">
        <v>389</v>
      </c>
    </row>
    <row r="207" spans="1:10">
      <c r="A207" s="75">
        <f t="shared" si="7"/>
        <v>40384</v>
      </c>
      <c r="B207" s="55">
        <f t="shared" si="6"/>
        <v>40384</v>
      </c>
      <c r="C207" t="s">
        <v>51</v>
      </c>
      <c r="D207" s="15" t="s">
        <v>368</v>
      </c>
      <c r="F207" s="22" t="s">
        <v>389</v>
      </c>
      <c r="G207" s="20"/>
      <c r="H207" s="25">
        <f>INT((A208-SUM(MOD(DATE(YEAR(A208-MOD(A208-2,7)+3),1,2),{1E+99,7})*{1,-1})+5)/7)</f>
        <v>30</v>
      </c>
      <c r="J207" s="22" t="s">
        <v>389</v>
      </c>
    </row>
    <row r="208" spans="1:10">
      <c r="A208" s="75">
        <f t="shared" si="7"/>
        <v>40385</v>
      </c>
      <c r="B208" s="55">
        <f t="shared" si="6"/>
        <v>40385</v>
      </c>
      <c r="C208" t="s">
        <v>52</v>
      </c>
      <c r="D208" s="15" t="s">
        <v>368</v>
      </c>
      <c r="F208" s="22" t="s">
        <v>389</v>
      </c>
      <c r="G208" s="20"/>
      <c r="H208" s="25">
        <f>INT((A209-SUM(MOD(DATE(YEAR(A209-MOD(A209-2,7)+3),1,2),{1E+99,7})*{1,-1})+5)/7)</f>
        <v>30</v>
      </c>
      <c r="J208" s="22" t="s">
        <v>389</v>
      </c>
    </row>
    <row r="209" spans="1:10">
      <c r="A209" s="75">
        <f t="shared" si="7"/>
        <v>40386</v>
      </c>
      <c r="B209" s="55">
        <f t="shared" si="6"/>
        <v>40386</v>
      </c>
      <c r="C209" t="s">
        <v>53</v>
      </c>
      <c r="D209" s="15" t="s">
        <v>368</v>
      </c>
      <c r="F209" s="22" t="s">
        <v>389</v>
      </c>
      <c r="G209" s="20"/>
      <c r="H209" s="25">
        <f>INT((A210-SUM(MOD(DATE(YEAR(A210-MOD(A210-2,7)+3),1,2),{1E+99,7})*{1,-1})+5)/7)</f>
        <v>30</v>
      </c>
      <c r="J209" s="22" t="s">
        <v>389</v>
      </c>
    </row>
    <row r="210" spans="1:10">
      <c r="A210" s="75">
        <f t="shared" si="7"/>
        <v>40387</v>
      </c>
      <c r="B210" s="55">
        <f t="shared" si="6"/>
        <v>40387</v>
      </c>
      <c r="C210" t="s">
        <v>264</v>
      </c>
      <c r="D210" s="15" t="s">
        <v>368</v>
      </c>
      <c r="F210" s="22" t="s">
        <v>389</v>
      </c>
      <c r="G210" s="20"/>
      <c r="H210" s="25">
        <f>INT((A211-SUM(MOD(DATE(YEAR(A211-MOD(A211-2,7)+3),1,2),{1E+99,7})*{1,-1})+5)/7)</f>
        <v>30</v>
      </c>
      <c r="J210" s="22" t="s">
        <v>389</v>
      </c>
    </row>
    <row r="211" spans="1:10">
      <c r="A211" s="75">
        <f t="shared" si="7"/>
        <v>40388</v>
      </c>
      <c r="B211" s="55">
        <f t="shared" si="6"/>
        <v>40388</v>
      </c>
      <c r="C211" t="s">
        <v>54</v>
      </c>
      <c r="D211" s="15" t="s">
        <v>368</v>
      </c>
      <c r="F211" s="22" t="s">
        <v>389</v>
      </c>
      <c r="G211" s="20"/>
      <c r="H211" s="25">
        <f>INT((A212-SUM(MOD(DATE(YEAR(A212-MOD(A212-2,7)+3),1,2),{1E+99,7})*{1,-1})+5)/7)</f>
        <v>30</v>
      </c>
      <c r="J211" s="22" t="s">
        <v>389</v>
      </c>
    </row>
    <row r="212" spans="1:10">
      <c r="A212" s="75">
        <f t="shared" si="7"/>
        <v>40389</v>
      </c>
      <c r="B212" s="55">
        <f t="shared" si="6"/>
        <v>40389</v>
      </c>
      <c r="C212" t="s">
        <v>55</v>
      </c>
      <c r="D212" s="54"/>
      <c r="F212" s="22" t="s">
        <v>389</v>
      </c>
      <c r="G212" s="20"/>
      <c r="H212" s="25">
        <f>INT((A213-SUM(MOD(DATE(YEAR(A213-MOD(A213-2,7)+3),1,2),{1E+99,7})*{1,-1})+5)/7)</f>
        <v>30</v>
      </c>
      <c r="J212" s="22" t="s">
        <v>389</v>
      </c>
    </row>
    <row r="213" spans="1:10">
      <c r="A213" s="75">
        <f t="shared" si="7"/>
        <v>40390</v>
      </c>
      <c r="B213" s="55">
        <f t="shared" si="6"/>
        <v>40390</v>
      </c>
      <c r="C213" t="s">
        <v>265</v>
      </c>
      <c r="D213" s="15" t="s">
        <v>368</v>
      </c>
      <c r="F213" s="22" t="s">
        <v>389</v>
      </c>
      <c r="G213" s="20"/>
      <c r="H213" s="25">
        <f>INT((A214-SUM(MOD(DATE(YEAR(A214-MOD(A214-2,7)+3),1,2),{1E+99,7})*{1,-1})+5)/7)</f>
        <v>30</v>
      </c>
      <c r="J213" s="22" t="s">
        <v>389</v>
      </c>
    </row>
    <row r="214" spans="1:10">
      <c r="A214" s="76">
        <f t="shared" si="7"/>
        <v>40391</v>
      </c>
      <c r="B214" s="55">
        <f t="shared" si="6"/>
        <v>40391</v>
      </c>
      <c r="C214" t="s">
        <v>56</v>
      </c>
      <c r="D214" s="15" t="s">
        <v>368</v>
      </c>
      <c r="F214" s="22" t="s">
        <v>389</v>
      </c>
      <c r="G214" s="20"/>
      <c r="H214" s="25">
        <f>INT((A215-SUM(MOD(DATE(YEAR(A215-MOD(A215-2,7)+3),1,2),{1E+99,7})*{1,-1})+5)/7)</f>
        <v>31</v>
      </c>
      <c r="J214" s="22" t="s">
        <v>389</v>
      </c>
    </row>
    <row r="215" spans="1:10">
      <c r="A215" s="76">
        <f t="shared" si="7"/>
        <v>40392</v>
      </c>
      <c r="B215" s="55">
        <f t="shared" si="6"/>
        <v>40392</v>
      </c>
      <c r="C215" t="s">
        <v>266</v>
      </c>
      <c r="D215" s="15" t="s">
        <v>368</v>
      </c>
      <c r="F215" s="22" t="s">
        <v>389</v>
      </c>
      <c r="G215" s="20"/>
      <c r="H215" s="25">
        <f>INT((A216-SUM(MOD(DATE(YEAR(A216-MOD(A216-2,7)+3),1,2),{1E+99,7})*{1,-1})+5)/7)</f>
        <v>31</v>
      </c>
      <c r="J215" s="22" t="s">
        <v>389</v>
      </c>
    </row>
    <row r="216" spans="1:10">
      <c r="A216" s="76">
        <f t="shared" si="7"/>
        <v>40393</v>
      </c>
      <c r="B216" s="55">
        <f t="shared" si="6"/>
        <v>40393</v>
      </c>
      <c r="C216" t="s">
        <v>57</v>
      </c>
      <c r="D216" s="15" t="s">
        <v>368</v>
      </c>
      <c r="F216" s="22" t="s">
        <v>389</v>
      </c>
      <c r="G216" s="20"/>
      <c r="H216" s="25">
        <f>INT((A217-SUM(MOD(DATE(YEAR(A217-MOD(A217-2,7)+3),1,2),{1E+99,7})*{1,-1})+5)/7)</f>
        <v>31</v>
      </c>
      <c r="J216" s="22" t="s">
        <v>389</v>
      </c>
    </row>
    <row r="217" spans="1:10">
      <c r="A217" s="76">
        <f t="shared" si="7"/>
        <v>40394</v>
      </c>
      <c r="B217" s="55">
        <f t="shared" si="6"/>
        <v>40394</v>
      </c>
      <c r="C217" t="s">
        <v>267</v>
      </c>
      <c r="D217" s="15" t="s">
        <v>368</v>
      </c>
      <c r="F217" s="22" t="s">
        <v>389</v>
      </c>
      <c r="G217" s="20"/>
      <c r="H217" s="25">
        <f>INT((A218-SUM(MOD(DATE(YEAR(A218-MOD(A218-2,7)+3),1,2),{1E+99,7})*{1,-1})+5)/7)</f>
        <v>31</v>
      </c>
      <c r="J217" s="22" t="s">
        <v>389</v>
      </c>
    </row>
    <row r="218" spans="1:10">
      <c r="A218" s="76">
        <f t="shared" si="7"/>
        <v>40395</v>
      </c>
      <c r="B218" s="55">
        <f t="shared" si="6"/>
        <v>40395</v>
      </c>
      <c r="C218" t="s">
        <v>268</v>
      </c>
      <c r="D218" s="15" t="s">
        <v>368</v>
      </c>
      <c r="F218" s="22" t="s">
        <v>389</v>
      </c>
      <c r="G218" s="20"/>
      <c r="H218" s="25">
        <f>INT((A219-SUM(MOD(DATE(YEAR(A219-MOD(A219-2,7)+3),1,2),{1E+99,7})*{1,-1})+5)/7)</f>
        <v>31</v>
      </c>
      <c r="J218" s="22" t="s">
        <v>389</v>
      </c>
    </row>
    <row r="219" spans="1:10">
      <c r="A219" s="76">
        <f t="shared" si="7"/>
        <v>40396</v>
      </c>
      <c r="B219" s="55">
        <f t="shared" si="6"/>
        <v>40396</v>
      </c>
      <c r="C219" t="s">
        <v>269</v>
      </c>
      <c r="D219" s="15" t="s">
        <v>368</v>
      </c>
      <c r="F219" s="22" t="s">
        <v>389</v>
      </c>
      <c r="G219" s="20"/>
      <c r="H219" s="25">
        <f>INT((A220-SUM(MOD(DATE(YEAR(A220-MOD(A220-2,7)+3),1,2),{1E+99,7})*{1,-1})+5)/7)</f>
        <v>31</v>
      </c>
      <c r="J219" s="22" t="s">
        <v>389</v>
      </c>
    </row>
    <row r="220" spans="1:10">
      <c r="A220" s="76">
        <f t="shared" si="7"/>
        <v>40397</v>
      </c>
      <c r="B220" s="55">
        <f t="shared" si="6"/>
        <v>40397</v>
      </c>
      <c r="C220" t="s">
        <v>270</v>
      </c>
      <c r="D220" s="15" t="s">
        <v>368</v>
      </c>
      <c r="F220" s="22" t="s">
        <v>389</v>
      </c>
      <c r="G220" s="20"/>
      <c r="H220" s="25">
        <f>INT((A221-SUM(MOD(DATE(YEAR(A221-MOD(A221-2,7)+3),1,2),{1E+99,7})*{1,-1})+5)/7)</f>
        <v>31</v>
      </c>
      <c r="J220" s="22" t="s">
        <v>389</v>
      </c>
    </row>
    <row r="221" spans="1:10">
      <c r="A221" s="76">
        <f t="shared" si="7"/>
        <v>40398</v>
      </c>
      <c r="B221" s="55">
        <f t="shared" si="6"/>
        <v>40398</v>
      </c>
      <c r="C221" t="s">
        <v>271</v>
      </c>
      <c r="D221" s="54" t="s">
        <v>437</v>
      </c>
      <c r="F221" s="22" t="s">
        <v>389</v>
      </c>
      <c r="G221" s="20"/>
      <c r="H221" s="25">
        <f>INT((A222-SUM(MOD(DATE(YEAR(A222-MOD(A222-2,7)+3),1,2),{1E+99,7})*{1,-1})+5)/7)</f>
        <v>32</v>
      </c>
      <c r="J221" s="22" t="s">
        <v>390</v>
      </c>
    </row>
    <row r="222" spans="1:10">
      <c r="A222" s="76">
        <f t="shared" si="7"/>
        <v>40399</v>
      </c>
      <c r="B222" s="55">
        <f t="shared" si="6"/>
        <v>40399</v>
      </c>
      <c r="C222" t="s">
        <v>58</v>
      </c>
      <c r="D222" s="54"/>
      <c r="F222" s="22" t="s">
        <v>389</v>
      </c>
      <c r="G222" s="20"/>
      <c r="H222" s="25">
        <f>INT((A223-SUM(MOD(DATE(YEAR(A223-MOD(A223-2,7)+3),1,2),{1E+99,7})*{1,-1})+5)/7)</f>
        <v>32</v>
      </c>
      <c r="J222" s="22" t="s">
        <v>389</v>
      </c>
    </row>
    <row r="223" spans="1:10">
      <c r="A223" s="76">
        <f t="shared" si="7"/>
        <v>40400</v>
      </c>
      <c r="B223" s="55">
        <f t="shared" si="6"/>
        <v>40400</v>
      </c>
      <c r="C223" t="s">
        <v>59</v>
      </c>
      <c r="D223" s="15"/>
      <c r="F223" s="22" t="s">
        <v>389</v>
      </c>
      <c r="G223" s="20"/>
      <c r="H223" s="25">
        <f>INT((A224-SUM(MOD(DATE(YEAR(A224-MOD(A224-2,7)+3),1,2),{1E+99,7})*{1,-1})+5)/7)</f>
        <v>32</v>
      </c>
      <c r="J223" s="22" t="s">
        <v>389</v>
      </c>
    </row>
    <row r="224" spans="1:10">
      <c r="A224" s="76">
        <f t="shared" si="7"/>
        <v>40401</v>
      </c>
      <c r="B224" s="55">
        <f t="shared" si="6"/>
        <v>40401</v>
      </c>
      <c r="C224" t="s">
        <v>60</v>
      </c>
      <c r="D224" s="15" t="s">
        <v>368</v>
      </c>
      <c r="F224" s="22" t="s">
        <v>389</v>
      </c>
      <c r="G224" s="20"/>
      <c r="H224" s="25">
        <f>INT((A225-SUM(MOD(DATE(YEAR(A225-MOD(A225-2,7)+3),1,2),{1E+99,7})*{1,-1})+5)/7)</f>
        <v>32</v>
      </c>
      <c r="J224" s="22" t="s">
        <v>389</v>
      </c>
    </row>
    <row r="225" spans="1:10">
      <c r="A225" s="76">
        <f t="shared" si="7"/>
        <v>40402</v>
      </c>
      <c r="B225" s="55">
        <f t="shared" si="6"/>
        <v>40402</v>
      </c>
      <c r="C225" t="s">
        <v>61</v>
      </c>
      <c r="D225" s="15" t="s">
        <v>368</v>
      </c>
      <c r="F225" s="22" t="s">
        <v>389</v>
      </c>
      <c r="G225" s="20"/>
      <c r="H225" s="25">
        <f>INT((A226-SUM(MOD(DATE(YEAR(A226-MOD(A226-2,7)+3),1,2),{1E+99,7})*{1,-1})+5)/7)</f>
        <v>32</v>
      </c>
      <c r="J225" s="22" t="s">
        <v>389</v>
      </c>
    </row>
    <row r="226" spans="1:10">
      <c r="A226" s="76">
        <f t="shared" si="7"/>
        <v>40403</v>
      </c>
      <c r="B226" s="55">
        <f t="shared" si="6"/>
        <v>40403</v>
      </c>
      <c r="C226" t="s">
        <v>62</v>
      </c>
      <c r="D226" s="15" t="s">
        <v>368</v>
      </c>
      <c r="F226" s="22" t="s">
        <v>389</v>
      </c>
      <c r="G226" s="20"/>
      <c r="H226" s="25">
        <f>INT((A227-SUM(MOD(DATE(YEAR(A227-MOD(A227-2,7)+3),1,2),{1E+99,7})*{1,-1})+5)/7)</f>
        <v>32</v>
      </c>
      <c r="J226" s="22" t="s">
        <v>389</v>
      </c>
    </row>
    <row r="227" spans="1:10">
      <c r="A227" s="76">
        <f t="shared" si="7"/>
        <v>40404</v>
      </c>
      <c r="B227" s="55">
        <f t="shared" si="6"/>
        <v>40404</v>
      </c>
      <c r="C227" t="s">
        <v>63</v>
      </c>
      <c r="D227" s="15" t="s">
        <v>368</v>
      </c>
      <c r="F227" s="22" t="s">
        <v>389</v>
      </c>
      <c r="G227" s="20"/>
      <c r="H227" s="25">
        <f>INT((A228-SUM(MOD(DATE(YEAR(A228-MOD(A228-2,7)+3),1,2),{1E+99,7})*{1,-1})+5)/7)</f>
        <v>32</v>
      </c>
      <c r="J227" s="22" t="s">
        <v>389</v>
      </c>
    </row>
    <row r="228" spans="1:10">
      <c r="A228" s="76">
        <f t="shared" si="7"/>
        <v>40405</v>
      </c>
      <c r="B228" s="55">
        <f t="shared" si="6"/>
        <v>40405</v>
      </c>
      <c r="C228" t="s">
        <v>272</v>
      </c>
      <c r="D228" s="15" t="s">
        <v>368</v>
      </c>
      <c r="F228" s="22" t="s">
        <v>389</v>
      </c>
      <c r="G228" s="20"/>
      <c r="H228" s="25">
        <f>INT((A229-SUM(MOD(DATE(YEAR(A229-MOD(A229-2,7)+3),1,2),{1E+99,7})*{1,-1})+5)/7)</f>
        <v>33</v>
      </c>
      <c r="J228" s="22" t="s">
        <v>389</v>
      </c>
    </row>
    <row r="229" spans="1:10">
      <c r="A229" s="76">
        <f t="shared" si="7"/>
        <v>40406</v>
      </c>
      <c r="B229" s="55">
        <f t="shared" si="6"/>
        <v>40406</v>
      </c>
      <c r="C229" t="s">
        <v>64</v>
      </c>
      <c r="D229" s="15" t="s">
        <v>368</v>
      </c>
      <c r="F229" s="22" t="s">
        <v>389</v>
      </c>
      <c r="G229" s="20"/>
      <c r="H229" s="25">
        <f>INT((A230-SUM(MOD(DATE(YEAR(A230-MOD(A230-2,7)+3),1,2),{1E+99,7})*{1,-1})+5)/7)</f>
        <v>33</v>
      </c>
      <c r="J229" s="22" t="s">
        <v>389</v>
      </c>
    </row>
    <row r="230" spans="1:10">
      <c r="A230" s="76">
        <f t="shared" si="7"/>
        <v>40407</v>
      </c>
      <c r="B230" s="55">
        <f t="shared" si="6"/>
        <v>40407</v>
      </c>
      <c r="C230" t="s">
        <v>273</v>
      </c>
      <c r="D230" s="15" t="s">
        <v>368</v>
      </c>
      <c r="F230" s="22" t="s">
        <v>389</v>
      </c>
      <c r="G230" s="20"/>
      <c r="H230" s="25">
        <f>INT((A231-SUM(MOD(DATE(YEAR(A231-MOD(A231-2,7)+3),1,2),{1E+99,7})*{1,-1})+5)/7)</f>
        <v>33</v>
      </c>
      <c r="J230" s="22" t="s">
        <v>389</v>
      </c>
    </row>
    <row r="231" spans="1:10">
      <c r="A231" s="76">
        <f t="shared" si="7"/>
        <v>40408</v>
      </c>
      <c r="B231" s="55">
        <f t="shared" si="6"/>
        <v>40408</v>
      </c>
      <c r="C231" t="s">
        <v>274</v>
      </c>
      <c r="D231" s="15"/>
      <c r="F231" s="22" t="s">
        <v>389</v>
      </c>
      <c r="G231" s="20"/>
      <c r="H231" s="25">
        <f>INT((A232-SUM(MOD(DATE(YEAR(A232-MOD(A232-2,7)+3),1,2),{1E+99,7})*{1,-1})+5)/7)</f>
        <v>33</v>
      </c>
      <c r="J231" s="22" t="s">
        <v>389</v>
      </c>
    </row>
    <row r="232" spans="1:10">
      <c r="A232" s="76">
        <f t="shared" si="7"/>
        <v>40409</v>
      </c>
      <c r="B232" s="55">
        <f t="shared" si="6"/>
        <v>40409</v>
      </c>
      <c r="C232" t="s">
        <v>275</v>
      </c>
      <c r="D232" s="54"/>
      <c r="F232" s="22" t="s">
        <v>389</v>
      </c>
      <c r="G232" s="20"/>
      <c r="H232" s="25">
        <f>INT((A233-SUM(MOD(DATE(YEAR(A233-MOD(A233-2,7)+3),1,2),{1E+99,7})*{1,-1})+5)/7)</f>
        <v>33</v>
      </c>
      <c r="J232" s="22" t="s">
        <v>389</v>
      </c>
    </row>
    <row r="233" spans="1:10">
      <c r="A233" s="76">
        <f t="shared" si="7"/>
        <v>40410</v>
      </c>
      <c r="B233" s="55">
        <f t="shared" si="6"/>
        <v>40410</v>
      </c>
      <c r="C233" t="s">
        <v>276</v>
      </c>
      <c r="D233" s="15" t="s">
        <v>368</v>
      </c>
      <c r="F233" s="22" t="s">
        <v>389</v>
      </c>
      <c r="G233" s="20"/>
      <c r="H233" s="25">
        <f>INT((A234-SUM(MOD(DATE(YEAR(A234-MOD(A234-2,7)+3),1,2),{1E+99,7})*{1,-1})+5)/7)</f>
        <v>33</v>
      </c>
      <c r="J233" s="22" t="s">
        <v>389</v>
      </c>
    </row>
    <row r="234" spans="1:10">
      <c r="A234" s="76">
        <f t="shared" si="7"/>
        <v>40411</v>
      </c>
      <c r="B234" s="55">
        <f t="shared" si="6"/>
        <v>40411</v>
      </c>
      <c r="C234" t="s">
        <v>277</v>
      </c>
      <c r="D234" s="15" t="s">
        <v>368</v>
      </c>
      <c r="F234" s="22" t="s">
        <v>389</v>
      </c>
      <c r="G234" s="20"/>
      <c r="H234" s="25">
        <f>INT((A235-SUM(MOD(DATE(YEAR(A235-MOD(A235-2,7)+3),1,2),{1E+99,7})*{1,-1})+5)/7)</f>
        <v>33</v>
      </c>
      <c r="J234" s="22" t="s">
        <v>389</v>
      </c>
    </row>
    <row r="235" spans="1:10">
      <c r="A235" s="76">
        <f t="shared" si="7"/>
        <v>40412</v>
      </c>
      <c r="B235" s="55">
        <f t="shared" si="6"/>
        <v>40412</v>
      </c>
      <c r="C235" t="s">
        <v>278</v>
      </c>
      <c r="D235" s="15" t="s">
        <v>368</v>
      </c>
      <c r="F235" s="22" t="s">
        <v>389</v>
      </c>
      <c r="G235" s="20"/>
      <c r="H235" s="25">
        <f>INT((A236-SUM(MOD(DATE(YEAR(A236-MOD(A236-2,7)+3),1,2),{1E+99,7})*{1,-1})+5)/7)</f>
        <v>34</v>
      </c>
      <c r="J235" s="22" t="s">
        <v>389</v>
      </c>
    </row>
    <row r="236" spans="1:10">
      <c r="A236" s="76">
        <f t="shared" si="7"/>
        <v>40413</v>
      </c>
      <c r="B236" s="55">
        <f t="shared" si="6"/>
        <v>40413</v>
      </c>
      <c r="C236" t="s">
        <v>279</v>
      </c>
      <c r="D236" s="15" t="s">
        <v>368</v>
      </c>
      <c r="F236" s="22" t="s">
        <v>389</v>
      </c>
      <c r="G236" s="20"/>
      <c r="H236" s="25">
        <f>INT((A237-SUM(MOD(DATE(YEAR(A237-MOD(A237-2,7)+3),1,2),{1E+99,7})*{1,-1})+5)/7)</f>
        <v>34</v>
      </c>
      <c r="J236" s="22" t="s">
        <v>389</v>
      </c>
    </row>
    <row r="237" spans="1:10">
      <c r="A237" s="76">
        <f t="shared" si="7"/>
        <v>40414</v>
      </c>
      <c r="B237" s="55">
        <f t="shared" si="6"/>
        <v>40414</v>
      </c>
      <c r="C237" t="s">
        <v>65</v>
      </c>
      <c r="D237" s="15" t="s">
        <v>368</v>
      </c>
      <c r="F237" s="22" t="s">
        <v>389</v>
      </c>
      <c r="G237" s="20"/>
      <c r="H237" s="25">
        <f>INT((A238-SUM(MOD(DATE(YEAR(A238-MOD(A238-2,7)+3),1,2),{1E+99,7})*{1,-1})+5)/7)</f>
        <v>34</v>
      </c>
      <c r="J237" s="22" t="s">
        <v>389</v>
      </c>
    </row>
    <row r="238" spans="1:10">
      <c r="A238" s="76">
        <f t="shared" si="7"/>
        <v>40415</v>
      </c>
      <c r="B238" s="55">
        <f t="shared" si="6"/>
        <v>40415</v>
      </c>
      <c r="C238" t="s">
        <v>280</v>
      </c>
      <c r="D238" s="15" t="s">
        <v>368</v>
      </c>
      <c r="F238" s="22" t="s">
        <v>389</v>
      </c>
      <c r="G238" s="20"/>
      <c r="H238" s="25">
        <f>INT((A239-SUM(MOD(DATE(YEAR(A239-MOD(A239-2,7)+3),1,2),{1E+99,7})*{1,-1})+5)/7)</f>
        <v>34</v>
      </c>
      <c r="J238" s="22" t="s">
        <v>389</v>
      </c>
    </row>
    <row r="239" spans="1:10">
      <c r="A239" s="76">
        <f t="shared" si="7"/>
        <v>40416</v>
      </c>
      <c r="B239" s="55">
        <f t="shared" si="6"/>
        <v>40416</v>
      </c>
      <c r="C239" t="s">
        <v>66</v>
      </c>
      <c r="D239" s="15" t="s">
        <v>368</v>
      </c>
      <c r="F239" s="22" t="s">
        <v>389</v>
      </c>
      <c r="G239" s="20"/>
      <c r="H239" s="25">
        <f>INT((A240-SUM(MOD(DATE(YEAR(A240-MOD(A240-2,7)+3),1,2),{1E+99,7})*{1,-1})+5)/7)</f>
        <v>34</v>
      </c>
      <c r="J239" s="22" t="s">
        <v>389</v>
      </c>
    </row>
    <row r="240" spans="1:10">
      <c r="A240" s="76">
        <f t="shared" si="7"/>
        <v>40417</v>
      </c>
      <c r="B240" s="55">
        <f t="shared" si="6"/>
        <v>40417</v>
      </c>
      <c r="C240" t="s">
        <v>281</v>
      </c>
      <c r="D240" s="15" t="s">
        <v>368</v>
      </c>
      <c r="F240" s="22" t="s">
        <v>389</v>
      </c>
      <c r="G240" s="20"/>
      <c r="H240" s="25">
        <f>INT((A241-SUM(MOD(DATE(YEAR(A241-MOD(A241-2,7)+3),1,2),{1E+99,7})*{1,-1})+5)/7)</f>
        <v>34</v>
      </c>
      <c r="J240" s="22" t="s">
        <v>389</v>
      </c>
    </row>
    <row r="241" spans="1:10">
      <c r="A241" s="76">
        <f t="shared" si="7"/>
        <v>40418</v>
      </c>
      <c r="B241" s="55">
        <f t="shared" si="6"/>
        <v>40418</v>
      </c>
      <c r="C241" t="s">
        <v>282</v>
      </c>
      <c r="D241" s="15" t="s">
        <v>368</v>
      </c>
      <c r="F241" s="22" t="s">
        <v>389</v>
      </c>
      <c r="G241" s="20"/>
      <c r="H241" s="25">
        <f>INT((A242-SUM(MOD(DATE(YEAR(A242-MOD(A242-2,7)+3),1,2),{1E+99,7})*{1,-1})+5)/7)</f>
        <v>34</v>
      </c>
      <c r="J241" s="22" t="s">
        <v>389</v>
      </c>
    </row>
    <row r="242" spans="1:10">
      <c r="A242" s="76">
        <f t="shared" si="7"/>
        <v>40419</v>
      </c>
      <c r="B242" s="55">
        <f t="shared" si="6"/>
        <v>40419</v>
      </c>
      <c r="C242" t="s">
        <v>283</v>
      </c>
      <c r="D242" s="15" t="s">
        <v>368</v>
      </c>
      <c r="F242" s="22" t="s">
        <v>389</v>
      </c>
      <c r="G242" s="20"/>
      <c r="H242" s="25">
        <f>INT((A243-SUM(MOD(DATE(YEAR(A243-MOD(A243-2,7)+3),1,2),{1E+99,7})*{1,-1})+5)/7)</f>
        <v>35</v>
      </c>
      <c r="J242" s="22" t="s">
        <v>389</v>
      </c>
    </row>
    <row r="243" spans="1:10">
      <c r="A243" s="76">
        <f t="shared" si="7"/>
        <v>40420</v>
      </c>
      <c r="B243" s="55">
        <f t="shared" si="6"/>
        <v>40420</v>
      </c>
      <c r="C243" t="s">
        <v>284</v>
      </c>
      <c r="D243" s="15" t="s">
        <v>368</v>
      </c>
      <c r="F243" s="22" t="s">
        <v>389</v>
      </c>
      <c r="G243" s="20"/>
      <c r="H243" s="25">
        <f>INT((A244-SUM(MOD(DATE(YEAR(A244-MOD(A244-2,7)+3),1,2),{1E+99,7})*{1,-1})+5)/7)</f>
        <v>35</v>
      </c>
      <c r="J243" s="22" t="s">
        <v>389</v>
      </c>
    </row>
    <row r="244" spans="1:10">
      <c r="A244" s="76">
        <f t="shared" si="7"/>
        <v>40421</v>
      </c>
      <c r="B244" s="55">
        <f t="shared" si="6"/>
        <v>40421</v>
      </c>
      <c r="C244" t="s">
        <v>285</v>
      </c>
      <c r="D244" s="15" t="s">
        <v>368</v>
      </c>
      <c r="F244" s="22" t="s">
        <v>389</v>
      </c>
      <c r="G244" s="20"/>
      <c r="H244" s="25">
        <f>INT((A245-SUM(MOD(DATE(YEAR(A245-MOD(A245-2,7)+3),1,2),{1E+99,7})*{1,-1})+5)/7)</f>
        <v>35</v>
      </c>
      <c r="J244" s="22" t="s">
        <v>389</v>
      </c>
    </row>
    <row r="245" spans="1:10">
      <c r="A245" s="75">
        <f t="shared" si="7"/>
        <v>40422</v>
      </c>
      <c r="B245" s="55">
        <f t="shared" si="6"/>
        <v>40422</v>
      </c>
      <c r="C245" t="s">
        <v>67</v>
      </c>
      <c r="D245" s="54"/>
      <c r="F245" s="22" t="s">
        <v>389</v>
      </c>
      <c r="G245" s="20"/>
      <c r="H245" s="25">
        <f>INT((A246-SUM(MOD(DATE(YEAR(A246-MOD(A246-2,7)+3),1,2),{1E+99,7})*{1,-1})+5)/7)</f>
        <v>35</v>
      </c>
      <c r="J245" s="22" t="s">
        <v>389</v>
      </c>
    </row>
    <row r="246" spans="1:10">
      <c r="A246" s="75">
        <f t="shared" si="7"/>
        <v>40423</v>
      </c>
      <c r="B246" s="55">
        <f t="shared" si="6"/>
        <v>40423</v>
      </c>
      <c r="C246" t="s">
        <v>286</v>
      </c>
      <c r="D246" s="54"/>
      <c r="F246" s="22" t="s">
        <v>389</v>
      </c>
      <c r="G246" s="20"/>
      <c r="H246" s="25">
        <f>INT((A247-SUM(MOD(DATE(YEAR(A247-MOD(A247-2,7)+3),1,2),{1E+99,7})*{1,-1})+5)/7)</f>
        <v>35</v>
      </c>
      <c r="J246" s="22" t="s">
        <v>389</v>
      </c>
    </row>
    <row r="247" spans="1:10">
      <c r="A247" s="75">
        <f t="shared" si="7"/>
        <v>40424</v>
      </c>
      <c r="B247" s="55">
        <f t="shared" si="6"/>
        <v>40424</v>
      </c>
      <c r="C247" t="s">
        <v>287</v>
      </c>
      <c r="D247" s="15" t="s">
        <v>368</v>
      </c>
      <c r="F247" s="22" t="s">
        <v>389</v>
      </c>
      <c r="G247" s="20"/>
      <c r="H247" s="25">
        <f>INT((A248-SUM(MOD(DATE(YEAR(A248-MOD(A248-2,7)+3),1,2),{1E+99,7})*{1,-1})+5)/7)</f>
        <v>35</v>
      </c>
      <c r="J247" s="22" t="s">
        <v>389</v>
      </c>
    </row>
    <row r="248" spans="1:10">
      <c r="A248" s="75">
        <f t="shared" si="7"/>
        <v>40425</v>
      </c>
      <c r="B248" s="55">
        <f t="shared" si="6"/>
        <v>40425</v>
      </c>
      <c r="C248" t="s">
        <v>68</v>
      </c>
      <c r="D248" s="15" t="s">
        <v>368</v>
      </c>
      <c r="F248" s="22" t="s">
        <v>389</v>
      </c>
      <c r="G248" s="20"/>
      <c r="H248" s="25">
        <f>INT((A249-SUM(MOD(DATE(YEAR(A249-MOD(A249-2,7)+3),1,2),{1E+99,7})*{1,-1})+5)/7)</f>
        <v>35</v>
      </c>
      <c r="J248" s="22" t="s">
        <v>389</v>
      </c>
    </row>
    <row r="249" spans="1:10">
      <c r="A249" s="75">
        <f t="shared" si="7"/>
        <v>40426</v>
      </c>
      <c r="B249" s="55">
        <f t="shared" si="6"/>
        <v>40426</v>
      </c>
      <c r="C249" t="s">
        <v>288</v>
      </c>
      <c r="D249" s="15" t="s">
        <v>368</v>
      </c>
      <c r="F249" s="22" t="s">
        <v>389</v>
      </c>
      <c r="G249" s="20"/>
      <c r="H249" s="25">
        <f>INT((A250-SUM(MOD(DATE(YEAR(A250-MOD(A250-2,7)+3),1,2),{1E+99,7})*{1,-1})+5)/7)</f>
        <v>36</v>
      </c>
      <c r="J249" s="22" t="s">
        <v>389</v>
      </c>
    </row>
    <row r="250" spans="1:10">
      <c r="A250" s="75">
        <f t="shared" si="7"/>
        <v>40427</v>
      </c>
      <c r="B250" s="55">
        <f t="shared" si="6"/>
        <v>40427</v>
      </c>
      <c r="C250" t="s">
        <v>289</v>
      </c>
      <c r="D250" s="54"/>
      <c r="F250" s="22" t="s">
        <v>389</v>
      </c>
      <c r="G250" s="20"/>
      <c r="H250" s="25">
        <f>INT((A251-SUM(MOD(DATE(YEAR(A251-MOD(A251-2,7)+3),1,2),{1E+99,7})*{1,-1})+5)/7)</f>
        <v>36</v>
      </c>
      <c r="J250" s="22" t="s">
        <v>389</v>
      </c>
    </row>
    <row r="251" spans="1:10">
      <c r="A251" s="75">
        <f t="shared" si="7"/>
        <v>40428</v>
      </c>
      <c r="B251" s="55">
        <f t="shared" si="6"/>
        <v>40428</v>
      </c>
      <c r="C251" t="s">
        <v>290</v>
      </c>
      <c r="D251" s="15" t="s">
        <v>368</v>
      </c>
      <c r="F251" s="22" t="s">
        <v>389</v>
      </c>
      <c r="G251" s="20"/>
      <c r="H251" s="25">
        <f>INT((A252-SUM(MOD(DATE(YEAR(A252-MOD(A252-2,7)+3),1,2),{1E+99,7})*{1,-1})+5)/7)</f>
        <v>36</v>
      </c>
      <c r="J251" s="22" t="s">
        <v>389</v>
      </c>
    </row>
    <row r="252" spans="1:10">
      <c r="A252" s="75">
        <f t="shared" si="7"/>
        <v>40429</v>
      </c>
      <c r="B252" s="55">
        <f t="shared" si="6"/>
        <v>40429</v>
      </c>
      <c r="C252" t="s">
        <v>291</v>
      </c>
      <c r="D252" s="15" t="s">
        <v>368</v>
      </c>
      <c r="F252" s="22" t="s">
        <v>389</v>
      </c>
      <c r="G252" s="20"/>
      <c r="H252" s="25">
        <f>INT((A253-SUM(MOD(DATE(YEAR(A253-MOD(A253-2,7)+3),1,2),{1E+99,7})*{1,-1})+5)/7)</f>
        <v>36</v>
      </c>
      <c r="J252" s="22" t="s">
        <v>389</v>
      </c>
    </row>
    <row r="253" spans="1:10">
      <c r="A253" s="75">
        <f t="shared" si="7"/>
        <v>40430</v>
      </c>
      <c r="B253" s="55">
        <f t="shared" si="6"/>
        <v>40430</v>
      </c>
      <c r="C253" t="s">
        <v>292</v>
      </c>
      <c r="D253" s="15" t="s">
        <v>368</v>
      </c>
      <c r="F253" s="22" t="s">
        <v>389</v>
      </c>
      <c r="G253" s="20"/>
      <c r="H253" s="25">
        <f>INT((A254-SUM(MOD(DATE(YEAR(A254-MOD(A254-2,7)+3),1,2),{1E+99,7})*{1,-1})+5)/7)</f>
        <v>36</v>
      </c>
      <c r="J253" s="22" t="s">
        <v>389</v>
      </c>
    </row>
    <row r="254" spans="1:10">
      <c r="A254" s="75">
        <f t="shared" si="7"/>
        <v>40431</v>
      </c>
      <c r="B254" s="55">
        <f t="shared" si="6"/>
        <v>40431</v>
      </c>
      <c r="C254" t="s">
        <v>293</v>
      </c>
      <c r="D254" s="15" t="s">
        <v>368</v>
      </c>
      <c r="F254" s="22" t="s">
        <v>389</v>
      </c>
      <c r="G254" s="20"/>
      <c r="H254" s="25">
        <f>INT((A255-SUM(MOD(DATE(YEAR(A255-MOD(A255-2,7)+3),1,2),{1E+99,7})*{1,-1})+5)/7)</f>
        <v>36</v>
      </c>
      <c r="J254" s="22" t="s">
        <v>389</v>
      </c>
    </row>
    <row r="255" spans="1:10">
      <c r="A255" s="75">
        <f t="shared" si="7"/>
        <v>40432</v>
      </c>
      <c r="B255" s="55">
        <f t="shared" si="6"/>
        <v>40432</v>
      </c>
      <c r="C255" t="s">
        <v>294</v>
      </c>
      <c r="D255" s="15" t="s">
        <v>368</v>
      </c>
      <c r="F255" s="22" t="s">
        <v>389</v>
      </c>
      <c r="G255" s="20"/>
      <c r="H255" s="25">
        <f>INT((A256-SUM(MOD(DATE(YEAR(A256-MOD(A256-2,7)+3),1,2),{1E+99,7})*{1,-1})+5)/7)</f>
        <v>36</v>
      </c>
      <c r="J255" s="22" t="s">
        <v>389</v>
      </c>
    </row>
    <row r="256" spans="1:10">
      <c r="A256" s="75">
        <f t="shared" si="7"/>
        <v>40433</v>
      </c>
      <c r="B256" s="55">
        <f t="shared" si="6"/>
        <v>40433</v>
      </c>
      <c r="C256" t="s">
        <v>295</v>
      </c>
      <c r="D256" s="15" t="s">
        <v>368</v>
      </c>
      <c r="F256" s="22" t="s">
        <v>389</v>
      </c>
      <c r="G256" s="20"/>
      <c r="H256" s="25">
        <f>INT((A257-SUM(MOD(DATE(YEAR(A257-MOD(A257-2,7)+3),1,2),{1E+99,7})*{1,-1})+5)/7)</f>
        <v>37</v>
      </c>
      <c r="J256" s="22" t="s">
        <v>389</v>
      </c>
    </row>
    <row r="257" spans="1:10">
      <c r="A257" s="75">
        <f t="shared" si="7"/>
        <v>40434</v>
      </c>
      <c r="B257" s="55">
        <f t="shared" si="6"/>
        <v>40434</v>
      </c>
      <c r="C257" t="s">
        <v>69</v>
      </c>
      <c r="D257" s="15" t="s">
        <v>368</v>
      </c>
      <c r="F257" s="22" t="s">
        <v>389</v>
      </c>
      <c r="G257" s="20"/>
      <c r="H257" s="25">
        <f>INT((A258-SUM(MOD(DATE(YEAR(A258-MOD(A258-2,7)+3),1,2),{1E+99,7})*{1,-1})+5)/7)</f>
        <v>37</v>
      </c>
      <c r="J257" s="22" t="s">
        <v>389</v>
      </c>
    </row>
    <row r="258" spans="1:10">
      <c r="A258" s="75">
        <f t="shared" si="7"/>
        <v>40435</v>
      </c>
      <c r="B258" s="55">
        <f t="shared" si="6"/>
        <v>40435</v>
      </c>
      <c r="C258" t="s">
        <v>70</v>
      </c>
      <c r="D258" s="15" t="s">
        <v>368</v>
      </c>
      <c r="F258" s="22" t="s">
        <v>389</v>
      </c>
      <c r="G258" s="20"/>
      <c r="H258" s="25">
        <f>INT((A259-SUM(MOD(DATE(YEAR(A259-MOD(A259-2,7)+3),1,2),{1E+99,7})*{1,-1})+5)/7)</f>
        <v>37</v>
      </c>
      <c r="J258" s="22" t="s">
        <v>389</v>
      </c>
    </row>
    <row r="259" spans="1:10">
      <c r="A259" s="75">
        <f t="shared" si="7"/>
        <v>40436</v>
      </c>
      <c r="B259" s="55">
        <f t="shared" ref="B259:B322" si="8">A259</f>
        <v>40436</v>
      </c>
      <c r="C259" t="s">
        <v>296</v>
      </c>
      <c r="D259" s="15" t="s">
        <v>368</v>
      </c>
      <c r="F259" s="22" t="s">
        <v>389</v>
      </c>
      <c r="G259" s="20"/>
      <c r="H259" s="25">
        <f>INT((A260-SUM(MOD(DATE(YEAR(A260-MOD(A260-2,7)+3),1,2),{1E+99,7})*{1,-1})+5)/7)</f>
        <v>37</v>
      </c>
      <c r="J259" s="22" t="s">
        <v>389</v>
      </c>
    </row>
    <row r="260" spans="1:10">
      <c r="A260" s="75">
        <f t="shared" ref="A260:A323" si="9">A259+1</f>
        <v>40437</v>
      </c>
      <c r="B260" s="55">
        <f t="shared" si="8"/>
        <v>40437</v>
      </c>
      <c r="C260" t="s">
        <v>297</v>
      </c>
      <c r="D260" s="15" t="s">
        <v>368</v>
      </c>
      <c r="F260" s="22" t="s">
        <v>389</v>
      </c>
      <c r="G260" s="20"/>
      <c r="H260" s="25">
        <f>INT((A261-SUM(MOD(DATE(YEAR(A261-MOD(A261-2,7)+3),1,2),{1E+99,7})*{1,-1})+5)/7)</f>
        <v>37</v>
      </c>
      <c r="J260" s="22" t="s">
        <v>389</v>
      </c>
    </row>
    <row r="261" spans="1:10">
      <c r="A261" s="75">
        <f t="shared" si="9"/>
        <v>40438</v>
      </c>
      <c r="B261" s="55">
        <f t="shared" si="8"/>
        <v>40438</v>
      </c>
      <c r="C261" t="s">
        <v>298</v>
      </c>
      <c r="D261" s="15" t="s">
        <v>368</v>
      </c>
      <c r="F261" s="22" t="s">
        <v>389</v>
      </c>
      <c r="G261" s="20"/>
      <c r="H261" s="25">
        <f>INT((A262-SUM(MOD(DATE(YEAR(A262-MOD(A262-2,7)+3),1,2),{1E+99,7})*{1,-1})+5)/7)</f>
        <v>37</v>
      </c>
      <c r="J261" s="22" t="s">
        <v>389</v>
      </c>
    </row>
    <row r="262" spans="1:10">
      <c r="A262" s="75">
        <f t="shared" si="9"/>
        <v>40439</v>
      </c>
      <c r="B262" s="55">
        <f t="shared" si="8"/>
        <v>40439</v>
      </c>
      <c r="C262" t="s">
        <v>71</v>
      </c>
      <c r="D262" s="15" t="s">
        <v>368</v>
      </c>
      <c r="F262" s="22" t="s">
        <v>389</v>
      </c>
      <c r="G262" s="20"/>
      <c r="H262" s="25">
        <f>INT((A263-SUM(MOD(DATE(YEAR(A263-MOD(A263-2,7)+3),1,2),{1E+99,7})*{1,-1})+5)/7)</f>
        <v>37</v>
      </c>
      <c r="J262" s="22" t="s">
        <v>389</v>
      </c>
    </row>
    <row r="263" spans="1:10">
      <c r="A263" s="75">
        <f t="shared" si="9"/>
        <v>40440</v>
      </c>
      <c r="B263" s="55">
        <f t="shared" si="8"/>
        <v>40440</v>
      </c>
      <c r="C263" t="s">
        <v>72</v>
      </c>
      <c r="D263" s="15" t="s">
        <v>368</v>
      </c>
      <c r="F263" s="22" t="s">
        <v>389</v>
      </c>
      <c r="G263" s="20"/>
      <c r="H263" s="25">
        <f>INT((A264-SUM(MOD(DATE(YEAR(A264-MOD(A264-2,7)+3),1,2),{1E+99,7})*{1,-1})+5)/7)</f>
        <v>38</v>
      </c>
      <c r="J263" s="22" t="s">
        <v>389</v>
      </c>
    </row>
    <row r="264" spans="1:10">
      <c r="A264" s="75">
        <f t="shared" si="9"/>
        <v>40441</v>
      </c>
      <c r="B264" s="55">
        <f t="shared" si="8"/>
        <v>40441</v>
      </c>
      <c r="C264" t="s">
        <v>299</v>
      </c>
      <c r="D264" s="15" t="s">
        <v>368</v>
      </c>
      <c r="F264" s="22" t="s">
        <v>389</v>
      </c>
      <c r="G264" s="20"/>
      <c r="H264" s="25">
        <f>INT((A265-SUM(MOD(DATE(YEAR(A265-MOD(A265-2,7)+3),1,2),{1E+99,7})*{1,-1})+5)/7)</f>
        <v>38</v>
      </c>
      <c r="J264" s="22" t="s">
        <v>389</v>
      </c>
    </row>
    <row r="265" spans="1:10">
      <c r="A265" s="75">
        <f t="shared" si="9"/>
        <v>40442</v>
      </c>
      <c r="B265" s="55">
        <f t="shared" si="8"/>
        <v>40442</v>
      </c>
      <c r="C265" t="s">
        <v>73</v>
      </c>
      <c r="D265" s="15" t="s">
        <v>368</v>
      </c>
      <c r="F265" s="22" t="s">
        <v>389</v>
      </c>
      <c r="G265" s="20"/>
      <c r="H265" s="25">
        <f>INT((A266-SUM(MOD(DATE(YEAR(A266-MOD(A266-2,7)+3),1,2),{1E+99,7})*{1,-1})+5)/7)</f>
        <v>38</v>
      </c>
      <c r="J265" s="22" t="s">
        <v>389</v>
      </c>
    </row>
    <row r="266" spans="1:10">
      <c r="A266" s="75">
        <f t="shared" si="9"/>
        <v>40443</v>
      </c>
      <c r="B266" s="55">
        <f t="shared" si="8"/>
        <v>40443</v>
      </c>
      <c r="C266" t="s">
        <v>300</v>
      </c>
      <c r="D266" s="54"/>
      <c r="F266" s="22" t="s">
        <v>389</v>
      </c>
      <c r="G266" s="20"/>
      <c r="H266" s="25">
        <f>INT((A267-SUM(MOD(DATE(YEAR(A267-MOD(A267-2,7)+3),1,2),{1E+99,7})*{1,-1})+5)/7)</f>
        <v>38</v>
      </c>
      <c r="J266" s="22" t="s">
        <v>389</v>
      </c>
    </row>
    <row r="267" spans="1:10">
      <c r="A267" s="75">
        <f t="shared" si="9"/>
        <v>40444</v>
      </c>
      <c r="B267" s="55">
        <f t="shared" si="8"/>
        <v>40444</v>
      </c>
      <c r="C267" t="s">
        <v>301</v>
      </c>
      <c r="D267" s="54" t="s">
        <v>399</v>
      </c>
      <c r="F267" s="22" t="s">
        <v>389</v>
      </c>
      <c r="G267" s="20"/>
      <c r="H267" s="25">
        <f>INT((A268-SUM(MOD(DATE(YEAR(A268-MOD(A268-2,7)+3),1,2),{1E+99,7})*{1,-1})+5)/7)</f>
        <v>38</v>
      </c>
      <c r="J267" s="22" t="s">
        <v>389</v>
      </c>
    </row>
    <row r="268" spans="1:10">
      <c r="A268" s="75">
        <f t="shared" si="9"/>
        <v>40445</v>
      </c>
      <c r="B268" s="55">
        <f t="shared" si="8"/>
        <v>40445</v>
      </c>
      <c r="C268" t="s">
        <v>302</v>
      </c>
      <c r="D268" s="15" t="s">
        <v>368</v>
      </c>
      <c r="F268" s="22" t="s">
        <v>389</v>
      </c>
      <c r="G268" s="20"/>
      <c r="H268" s="25">
        <f>INT((A269-SUM(MOD(DATE(YEAR(A269-MOD(A269-2,7)+3),1,2),{1E+99,7})*{1,-1})+5)/7)</f>
        <v>38</v>
      </c>
      <c r="J268" s="22" t="s">
        <v>389</v>
      </c>
    </row>
    <row r="269" spans="1:10">
      <c r="A269" s="75">
        <f t="shared" si="9"/>
        <v>40446</v>
      </c>
      <c r="B269" s="55">
        <f t="shared" si="8"/>
        <v>40446</v>
      </c>
      <c r="C269" t="s">
        <v>74</v>
      </c>
      <c r="D269" s="15" t="s">
        <v>368</v>
      </c>
      <c r="F269" s="22" t="s">
        <v>389</v>
      </c>
      <c r="G269" s="20"/>
      <c r="H269" s="25">
        <f>INT((A270-SUM(MOD(DATE(YEAR(A270-MOD(A270-2,7)+3),1,2),{1E+99,7})*{1,-1})+5)/7)</f>
        <v>38</v>
      </c>
      <c r="J269" s="22" t="s">
        <v>389</v>
      </c>
    </row>
    <row r="270" spans="1:10">
      <c r="A270" s="75">
        <f t="shared" si="9"/>
        <v>40447</v>
      </c>
      <c r="B270" s="55">
        <f t="shared" si="8"/>
        <v>40447</v>
      </c>
      <c r="C270" t="s">
        <v>303</v>
      </c>
      <c r="D270" s="15" t="s">
        <v>368</v>
      </c>
      <c r="F270" s="22" t="s">
        <v>389</v>
      </c>
      <c r="G270" s="20"/>
      <c r="H270" s="25">
        <f>INT((A271-SUM(MOD(DATE(YEAR(A271-MOD(A271-2,7)+3),1,2),{1E+99,7})*{1,-1})+5)/7)</f>
        <v>39</v>
      </c>
      <c r="J270" s="22" t="s">
        <v>389</v>
      </c>
    </row>
    <row r="271" spans="1:10">
      <c r="A271" s="75">
        <f t="shared" si="9"/>
        <v>40448</v>
      </c>
      <c r="B271" s="55">
        <f t="shared" si="8"/>
        <v>40448</v>
      </c>
      <c r="C271" t="s">
        <v>304</v>
      </c>
      <c r="D271" s="15" t="s">
        <v>368</v>
      </c>
      <c r="F271" s="22" t="s">
        <v>389</v>
      </c>
      <c r="G271" s="20"/>
      <c r="H271" s="25">
        <f>INT((A272-SUM(MOD(DATE(YEAR(A272-MOD(A272-2,7)+3),1,2),{1E+99,7})*{1,-1})+5)/7)</f>
        <v>39</v>
      </c>
      <c r="J271" s="22" t="s">
        <v>389</v>
      </c>
    </row>
    <row r="272" spans="1:10">
      <c r="A272" s="75">
        <f t="shared" si="9"/>
        <v>40449</v>
      </c>
      <c r="B272" s="55">
        <f t="shared" si="8"/>
        <v>40449</v>
      </c>
      <c r="C272" t="s">
        <v>305</v>
      </c>
      <c r="D272" s="15" t="s">
        <v>368</v>
      </c>
      <c r="F272" s="22" t="s">
        <v>389</v>
      </c>
      <c r="G272" s="20"/>
      <c r="H272" s="25">
        <f>INT((A273-SUM(MOD(DATE(YEAR(A273-MOD(A273-2,7)+3),1,2),{1E+99,7})*{1,-1})+5)/7)</f>
        <v>39</v>
      </c>
      <c r="J272" s="22" t="s">
        <v>389</v>
      </c>
    </row>
    <row r="273" spans="1:10">
      <c r="A273" s="75">
        <f t="shared" si="9"/>
        <v>40450</v>
      </c>
      <c r="B273" s="55">
        <f t="shared" si="8"/>
        <v>40450</v>
      </c>
      <c r="C273" t="s">
        <v>306</v>
      </c>
      <c r="D273" s="15" t="s">
        <v>368</v>
      </c>
      <c r="F273" s="22" t="s">
        <v>389</v>
      </c>
      <c r="G273" s="20"/>
      <c r="H273" s="25">
        <f>INT((A274-SUM(MOD(DATE(YEAR(A274-MOD(A274-2,7)+3),1,2),{1E+99,7})*{1,-1})+5)/7)</f>
        <v>39</v>
      </c>
      <c r="J273" s="22" t="s">
        <v>389</v>
      </c>
    </row>
    <row r="274" spans="1:10">
      <c r="A274" s="75">
        <f t="shared" si="9"/>
        <v>40451</v>
      </c>
      <c r="B274" s="55">
        <f t="shared" si="8"/>
        <v>40451</v>
      </c>
      <c r="C274" t="s">
        <v>75</v>
      </c>
      <c r="D274" s="15" t="s">
        <v>368</v>
      </c>
      <c r="F274" s="22" t="s">
        <v>389</v>
      </c>
      <c r="G274" s="20"/>
      <c r="H274" s="25">
        <f>INT((A275-SUM(MOD(DATE(YEAR(A275-MOD(A275-2,7)+3),1,2),{1E+99,7})*{1,-1})+5)/7)</f>
        <v>39</v>
      </c>
      <c r="J274" s="22" t="s">
        <v>389</v>
      </c>
    </row>
    <row r="275" spans="1:10">
      <c r="A275" s="76">
        <f t="shared" si="9"/>
        <v>40452</v>
      </c>
      <c r="B275" s="55">
        <f t="shared" si="8"/>
        <v>40452</v>
      </c>
      <c r="C275" t="s">
        <v>307</v>
      </c>
      <c r="D275" s="15" t="s">
        <v>368</v>
      </c>
      <c r="F275" s="22" t="s">
        <v>389</v>
      </c>
      <c r="G275" s="20"/>
      <c r="H275" s="25">
        <f>INT((A276-SUM(MOD(DATE(YEAR(A276-MOD(A276-2,7)+3),1,2),{1E+99,7})*{1,-1})+5)/7)</f>
        <v>39</v>
      </c>
      <c r="J275" s="22" t="s">
        <v>389</v>
      </c>
    </row>
    <row r="276" spans="1:10">
      <c r="A276" s="76">
        <f t="shared" si="9"/>
        <v>40453</v>
      </c>
      <c r="B276" s="55">
        <f t="shared" si="8"/>
        <v>40453</v>
      </c>
      <c r="C276" t="s">
        <v>308</v>
      </c>
      <c r="D276" s="54"/>
      <c r="F276" s="22" t="s">
        <v>389</v>
      </c>
      <c r="G276" s="20"/>
      <c r="H276" s="25">
        <f>INT((A277-SUM(MOD(DATE(YEAR(A277-MOD(A277-2,7)+3),1,2),{1E+99,7})*{1,-1})+5)/7)</f>
        <v>39</v>
      </c>
      <c r="J276" s="22" t="s">
        <v>389</v>
      </c>
    </row>
    <row r="277" spans="1:10">
      <c r="A277" s="76">
        <f t="shared" si="9"/>
        <v>40454</v>
      </c>
      <c r="B277" s="55">
        <f t="shared" si="8"/>
        <v>40454</v>
      </c>
      <c r="C277" t="s">
        <v>309</v>
      </c>
      <c r="D277" s="15" t="s">
        <v>368</v>
      </c>
      <c r="F277" s="22" t="s">
        <v>389</v>
      </c>
      <c r="G277" s="20"/>
      <c r="H277" s="25">
        <f>INT((A278-SUM(MOD(DATE(YEAR(A278-MOD(A278-2,7)+3),1,2),{1E+99,7})*{1,-1})+5)/7)</f>
        <v>40</v>
      </c>
      <c r="J277" s="22" t="s">
        <v>389</v>
      </c>
    </row>
    <row r="278" spans="1:10">
      <c r="A278" s="76">
        <f t="shared" si="9"/>
        <v>40455</v>
      </c>
      <c r="B278" s="55">
        <f t="shared" si="8"/>
        <v>40455</v>
      </c>
      <c r="C278" t="s">
        <v>310</v>
      </c>
      <c r="D278" s="54" t="s">
        <v>400</v>
      </c>
      <c r="F278" s="22" t="s">
        <v>389</v>
      </c>
      <c r="G278" s="20"/>
      <c r="H278" s="25">
        <f>INT((A279-SUM(MOD(DATE(YEAR(A279-MOD(A279-2,7)+3),1,2),{1E+99,7})*{1,-1})+5)/7)</f>
        <v>40</v>
      </c>
      <c r="J278" s="22" t="s">
        <v>389</v>
      </c>
    </row>
    <row r="279" spans="1:10">
      <c r="A279" s="76">
        <f t="shared" si="9"/>
        <v>40456</v>
      </c>
      <c r="B279" s="55">
        <f t="shared" si="8"/>
        <v>40456</v>
      </c>
      <c r="C279" t="s">
        <v>76</v>
      </c>
      <c r="D279" s="15" t="s">
        <v>368</v>
      </c>
      <c r="F279" s="22" t="s">
        <v>389</v>
      </c>
      <c r="G279" s="20"/>
      <c r="H279" s="25">
        <f>INT((A280-SUM(MOD(DATE(YEAR(A280-MOD(A280-2,7)+3),1,2),{1E+99,7})*{1,-1})+5)/7)</f>
        <v>40</v>
      </c>
      <c r="J279" s="22" t="s">
        <v>389</v>
      </c>
    </row>
    <row r="280" spans="1:10">
      <c r="A280" s="76">
        <f t="shared" si="9"/>
        <v>40457</v>
      </c>
      <c r="B280" s="55">
        <f t="shared" si="8"/>
        <v>40457</v>
      </c>
      <c r="C280" t="s">
        <v>311</v>
      </c>
      <c r="D280" s="54"/>
      <c r="F280" s="22" t="s">
        <v>389</v>
      </c>
      <c r="G280" s="20"/>
      <c r="H280" s="25">
        <f>INT((A281-SUM(MOD(DATE(YEAR(A281-MOD(A281-2,7)+3),1,2),{1E+99,7})*{1,-1})+5)/7)</f>
        <v>40</v>
      </c>
      <c r="J280" s="22" t="s">
        <v>389</v>
      </c>
    </row>
    <row r="281" spans="1:10">
      <c r="A281" s="76">
        <f t="shared" si="9"/>
        <v>40458</v>
      </c>
      <c r="B281" s="55">
        <f t="shared" si="8"/>
        <v>40458</v>
      </c>
      <c r="C281" t="s">
        <v>312</v>
      </c>
      <c r="D281" s="54"/>
      <c r="F281" s="22" t="s">
        <v>389</v>
      </c>
      <c r="G281" s="20"/>
      <c r="H281" s="25">
        <f>INT((A282-SUM(MOD(DATE(YEAR(A282-MOD(A282-2,7)+3),1,2),{1E+99,7})*{1,-1})+5)/7)</f>
        <v>40</v>
      </c>
      <c r="J281" s="22" t="s">
        <v>389</v>
      </c>
    </row>
    <row r="282" spans="1:10">
      <c r="A282" s="76">
        <f t="shared" si="9"/>
        <v>40459</v>
      </c>
      <c r="B282" s="55">
        <f t="shared" si="8"/>
        <v>40459</v>
      </c>
      <c r="C282" t="s">
        <v>77</v>
      </c>
      <c r="D282" s="15" t="s">
        <v>368</v>
      </c>
      <c r="F282" s="22" t="s">
        <v>389</v>
      </c>
      <c r="G282" s="20"/>
      <c r="H282" s="25">
        <f>INT((A283-SUM(MOD(DATE(YEAR(A283-MOD(A283-2,7)+3),1,2),{1E+99,7})*{1,-1})+5)/7)</f>
        <v>40</v>
      </c>
      <c r="J282" s="22" t="s">
        <v>389</v>
      </c>
    </row>
    <row r="283" spans="1:10">
      <c r="A283" s="76">
        <f t="shared" si="9"/>
        <v>40460</v>
      </c>
      <c r="B283" s="55">
        <f t="shared" si="8"/>
        <v>40460</v>
      </c>
      <c r="C283" t="s">
        <v>313</v>
      </c>
      <c r="D283" s="15" t="s">
        <v>368</v>
      </c>
      <c r="F283" s="22" t="s">
        <v>389</v>
      </c>
      <c r="G283" s="20"/>
      <c r="H283" s="25">
        <f>INT((A284-SUM(MOD(DATE(YEAR(A284-MOD(A284-2,7)+3),1,2),{1E+99,7})*{1,-1})+5)/7)</f>
        <v>40</v>
      </c>
      <c r="J283" s="22" t="s">
        <v>389</v>
      </c>
    </row>
    <row r="284" spans="1:10">
      <c r="A284" s="76">
        <f t="shared" si="9"/>
        <v>40461</v>
      </c>
      <c r="B284" s="55">
        <f t="shared" si="8"/>
        <v>40461</v>
      </c>
      <c r="C284" t="s">
        <v>314</v>
      </c>
      <c r="D284" s="15" t="s">
        <v>4</v>
      </c>
      <c r="F284" s="22" t="s">
        <v>389</v>
      </c>
      <c r="G284" s="20"/>
      <c r="H284" s="25">
        <f>INT((A285-SUM(MOD(DATE(YEAR(A285-MOD(A285-2,7)+3),1,2),{1E+99,7})*{1,-1})+5)/7)</f>
        <v>41</v>
      </c>
      <c r="J284" s="22" t="s">
        <v>389</v>
      </c>
    </row>
    <row r="285" spans="1:10">
      <c r="A285" s="76">
        <f t="shared" si="9"/>
        <v>40462</v>
      </c>
      <c r="B285" s="55">
        <f t="shared" si="8"/>
        <v>40462</v>
      </c>
      <c r="C285" t="s">
        <v>315</v>
      </c>
      <c r="D285" s="15" t="s">
        <v>368</v>
      </c>
      <c r="F285" s="22" t="s">
        <v>389</v>
      </c>
      <c r="G285" s="20"/>
      <c r="H285" s="25">
        <f>INT((A286-SUM(MOD(DATE(YEAR(A286-MOD(A286-2,7)+3),1,2),{1E+99,7})*{1,-1})+5)/7)</f>
        <v>41</v>
      </c>
      <c r="J285" s="22" t="s">
        <v>389</v>
      </c>
    </row>
    <row r="286" spans="1:10">
      <c r="A286" s="76">
        <f t="shared" si="9"/>
        <v>40463</v>
      </c>
      <c r="B286" s="55">
        <f t="shared" si="8"/>
        <v>40463</v>
      </c>
      <c r="C286" t="s">
        <v>316</v>
      </c>
      <c r="D286" s="15" t="s">
        <v>368</v>
      </c>
      <c r="F286" s="22" t="s">
        <v>389</v>
      </c>
      <c r="G286" s="20"/>
      <c r="H286" s="25">
        <f>INT((A287-SUM(MOD(DATE(YEAR(A287-MOD(A287-2,7)+3),1,2),{1E+99,7})*{1,-1})+5)/7)</f>
        <v>41</v>
      </c>
      <c r="J286" s="22" t="s">
        <v>389</v>
      </c>
    </row>
    <row r="287" spans="1:10">
      <c r="A287" s="76">
        <f t="shared" si="9"/>
        <v>40464</v>
      </c>
      <c r="B287" s="55">
        <f t="shared" si="8"/>
        <v>40464</v>
      </c>
      <c r="C287" t="s">
        <v>317</v>
      </c>
      <c r="D287" s="15"/>
      <c r="F287" s="22" t="s">
        <v>389</v>
      </c>
      <c r="G287" s="20"/>
      <c r="H287" s="25">
        <f>INT((A288-SUM(MOD(DATE(YEAR(A288-MOD(A288-2,7)+3),1,2),{1E+99,7})*{1,-1})+5)/7)</f>
        <v>41</v>
      </c>
      <c r="J287" s="22" t="s">
        <v>389</v>
      </c>
    </row>
    <row r="288" spans="1:10">
      <c r="A288" s="76">
        <f t="shared" si="9"/>
        <v>40465</v>
      </c>
      <c r="B288" s="55">
        <f t="shared" si="8"/>
        <v>40465</v>
      </c>
      <c r="C288" t="s">
        <v>78</v>
      </c>
      <c r="D288" s="15" t="s">
        <v>368</v>
      </c>
      <c r="F288" s="22" t="s">
        <v>389</v>
      </c>
      <c r="G288" s="20"/>
      <c r="H288" s="25">
        <f>INT((A289-SUM(MOD(DATE(YEAR(A289-MOD(A289-2,7)+3),1,2),{1E+99,7})*{1,-1})+5)/7)</f>
        <v>41</v>
      </c>
      <c r="J288" s="22" t="s">
        <v>389</v>
      </c>
    </row>
    <row r="289" spans="1:10">
      <c r="A289" s="76">
        <f t="shared" si="9"/>
        <v>40466</v>
      </c>
      <c r="B289" s="55">
        <f t="shared" si="8"/>
        <v>40466</v>
      </c>
      <c r="C289" t="s">
        <v>318</v>
      </c>
      <c r="D289" s="15" t="s">
        <v>368</v>
      </c>
      <c r="F289" s="22" t="s">
        <v>389</v>
      </c>
      <c r="G289" s="20"/>
      <c r="H289" s="25">
        <f>INT((A290-SUM(MOD(DATE(YEAR(A290-MOD(A290-2,7)+3),1,2),{1E+99,7})*{1,-1})+5)/7)</f>
        <v>41</v>
      </c>
      <c r="J289" s="22" t="s">
        <v>389</v>
      </c>
    </row>
    <row r="290" spans="1:10">
      <c r="A290" s="76">
        <f t="shared" si="9"/>
        <v>40467</v>
      </c>
      <c r="B290" s="55">
        <f t="shared" si="8"/>
        <v>40467</v>
      </c>
      <c r="C290" t="s">
        <v>79</v>
      </c>
      <c r="D290" s="15" t="s">
        <v>368</v>
      </c>
      <c r="F290" s="22" t="s">
        <v>389</v>
      </c>
      <c r="G290" s="20"/>
      <c r="H290" s="25">
        <f>INT((A291-SUM(MOD(DATE(YEAR(A291-MOD(A291-2,7)+3),1,2),{1E+99,7})*{1,-1})+5)/7)</f>
        <v>41</v>
      </c>
      <c r="J290" s="22" t="s">
        <v>389</v>
      </c>
    </row>
    <row r="291" spans="1:10">
      <c r="A291" s="76">
        <f t="shared" si="9"/>
        <v>40468</v>
      </c>
      <c r="B291" s="55">
        <f t="shared" si="8"/>
        <v>40468</v>
      </c>
      <c r="C291" t="s">
        <v>319</v>
      </c>
      <c r="D291" s="15" t="s">
        <v>368</v>
      </c>
      <c r="F291" s="22" t="s">
        <v>389</v>
      </c>
      <c r="G291" s="20"/>
      <c r="H291" s="25">
        <f>INT((A292-SUM(MOD(DATE(YEAR(A292-MOD(A292-2,7)+3),1,2),{1E+99,7})*{1,-1})+5)/7)</f>
        <v>42</v>
      </c>
      <c r="J291" s="22" t="s">
        <v>389</v>
      </c>
    </row>
    <row r="292" spans="1:10">
      <c r="A292" s="76">
        <f t="shared" si="9"/>
        <v>40469</v>
      </c>
      <c r="B292" s="55">
        <f t="shared" si="8"/>
        <v>40469</v>
      </c>
      <c r="C292" t="s">
        <v>80</v>
      </c>
      <c r="D292" s="15" t="s">
        <v>368</v>
      </c>
      <c r="F292" s="22" t="s">
        <v>389</v>
      </c>
      <c r="G292" s="20"/>
      <c r="H292" s="25">
        <f>INT((A293-SUM(MOD(DATE(YEAR(A293-MOD(A293-2,7)+3),1,2),{1E+99,7})*{1,-1})+5)/7)</f>
        <v>42</v>
      </c>
      <c r="J292" s="22" t="s">
        <v>389</v>
      </c>
    </row>
    <row r="293" spans="1:10">
      <c r="A293" s="76">
        <f t="shared" si="9"/>
        <v>40470</v>
      </c>
      <c r="B293" s="55">
        <f t="shared" si="8"/>
        <v>40470</v>
      </c>
      <c r="C293" t="s">
        <v>320</v>
      </c>
      <c r="D293" s="15" t="s">
        <v>368</v>
      </c>
      <c r="F293" s="22" t="s">
        <v>389</v>
      </c>
      <c r="G293" s="20"/>
      <c r="H293" s="25">
        <f>INT((A294-SUM(MOD(DATE(YEAR(A294-MOD(A294-2,7)+3),1,2),{1E+99,7})*{1,-1})+5)/7)</f>
        <v>42</v>
      </c>
      <c r="J293" s="22" t="s">
        <v>389</v>
      </c>
    </row>
    <row r="294" spans="1:10">
      <c r="A294" s="76">
        <f t="shared" si="9"/>
        <v>40471</v>
      </c>
      <c r="B294" s="55">
        <f t="shared" si="8"/>
        <v>40471</v>
      </c>
      <c r="C294" t="s">
        <v>81</v>
      </c>
      <c r="D294" s="15" t="s">
        <v>368</v>
      </c>
      <c r="F294" s="22" t="s">
        <v>389</v>
      </c>
      <c r="G294" s="20"/>
      <c r="H294" s="25">
        <f>INT((A295-SUM(MOD(DATE(YEAR(A295-MOD(A295-2,7)+3),1,2),{1E+99,7})*{1,-1})+5)/7)</f>
        <v>42</v>
      </c>
      <c r="J294" s="22" t="s">
        <v>389</v>
      </c>
    </row>
    <row r="295" spans="1:10">
      <c r="A295" s="76">
        <f t="shared" si="9"/>
        <v>40472</v>
      </c>
      <c r="B295" s="55">
        <f t="shared" si="8"/>
        <v>40472</v>
      </c>
      <c r="C295" t="s">
        <v>321</v>
      </c>
      <c r="D295" s="15" t="s">
        <v>368</v>
      </c>
      <c r="F295" s="22" t="s">
        <v>389</v>
      </c>
      <c r="G295" s="20"/>
      <c r="H295" s="25">
        <f>INT((A296-SUM(MOD(DATE(YEAR(A296-MOD(A296-2,7)+3),1,2),{1E+99,7})*{1,-1})+5)/7)</f>
        <v>42</v>
      </c>
      <c r="J295" s="22" t="s">
        <v>389</v>
      </c>
    </row>
    <row r="296" spans="1:10">
      <c r="A296" s="76">
        <f t="shared" si="9"/>
        <v>40473</v>
      </c>
      <c r="B296" s="55">
        <f t="shared" si="8"/>
        <v>40473</v>
      </c>
      <c r="C296" t="s">
        <v>322</v>
      </c>
      <c r="D296" s="54"/>
      <c r="F296" s="22" t="s">
        <v>389</v>
      </c>
      <c r="G296" s="20"/>
      <c r="H296" s="25">
        <f>INT((A297-SUM(MOD(DATE(YEAR(A297-MOD(A297-2,7)+3),1,2),{1E+99,7})*{1,-1})+5)/7)</f>
        <v>42</v>
      </c>
      <c r="J296" s="22" t="s">
        <v>389</v>
      </c>
    </row>
    <row r="297" spans="1:10">
      <c r="A297" s="76">
        <f t="shared" si="9"/>
        <v>40474</v>
      </c>
      <c r="B297" s="55">
        <f t="shared" si="8"/>
        <v>40474</v>
      </c>
      <c r="C297" t="s">
        <v>323</v>
      </c>
      <c r="D297" s="15" t="s">
        <v>368</v>
      </c>
      <c r="F297" s="22" t="s">
        <v>389</v>
      </c>
      <c r="G297" s="20"/>
      <c r="H297" s="25">
        <f>INT((A298-SUM(MOD(DATE(YEAR(A298-MOD(A298-2,7)+3),1,2),{1E+99,7})*{1,-1})+5)/7)</f>
        <v>42</v>
      </c>
      <c r="J297" s="22" t="s">
        <v>389</v>
      </c>
    </row>
    <row r="298" spans="1:10">
      <c r="A298" s="76">
        <f t="shared" si="9"/>
        <v>40475</v>
      </c>
      <c r="B298" s="55">
        <f t="shared" si="8"/>
        <v>40475</v>
      </c>
      <c r="C298" t="s">
        <v>324</v>
      </c>
      <c r="D298" s="54" t="s">
        <v>438</v>
      </c>
      <c r="F298" s="22" t="s">
        <v>389</v>
      </c>
      <c r="G298" s="20"/>
      <c r="H298" s="25">
        <f>INT((A299-SUM(MOD(DATE(YEAR(A299-MOD(A299-2,7)+3),1,2),{1E+99,7})*{1,-1})+5)/7)</f>
        <v>43</v>
      </c>
      <c r="J298" s="22" t="s">
        <v>390</v>
      </c>
    </row>
    <row r="299" spans="1:10">
      <c r="A299" s="76">
        <f t="shared" si="9"/>
        <v>40476</v>
      </c>
      <c r="B299" s="55">
        <f t="shared" si="8"/>
        <v>40476</v>
      </c>
      <c r="C299" t="s">
        <v>325</v>
      </c>
      <c r="D299" s="54"/>
      <c r="F299" s="22" t="s">
        <v>389</v>
      </c>
      <c r="G299" s="20"/>
      <c r="H299" s="25">
        <f>INT((A300-SUM(MOD(DATE(YEAR(A300-MOD(A300-2,7)+3),1,2),{1E+99,7})*{1,-1})+5)/7)</f>
        <v>43</v>
      </c>
      <c r="J299" s="22" t="s">
        <v>389</v>
      </c>
    </row>
    <row r="300" spans="1:10">
      <c r="A300" s="76">
        <f t="shared" si="9"/>
        <v>40477</v>
      </c>
      <c r="B300" s="55">
        <f t="shared" si="8"/>
        <v>40477</v>
      </c>
      <c r="C300" t="s">
        <v>326</v>
      </c>
      <c r="D300" s="54"/>
      <c r="F300" s="22" t="s">
        <v>389</v>
      </c>
      <c r="G300" s="20"/>
      <c r="H300" s="25">
        <f>INT((A301-SUM(MOD(DATE(YEAR(A301-MOD(A301-2,7)+3),1,2),{1E+99,7})*{1,-1})+5)/7)</f>
        <v>43</v>
      </c>
      <c r="J300" s="22" t="s">
        <v>389</v>
      </c>
    </row>
    <row r="301" spans="1:10">
      <c r="A301" s="76">
        <f t="shared" si="9"/>
        <v>40478</v>
      </c>
      <c r="B301" s="55">
        <f t="shared" si="8"/>
        <v>40478</v>
      </c>
      <c r="C301" t="s">
        <v>82</v>
      </c>
      <c r="D301" s="15" t="s">
        <v>368</v>
      </c>
      <c r="F301" s="22" t="s">
        <v>389</v>
      </c>
      <c r="G301" s="20"/>
      <c r="H301" s="25">
        <f>INT((A302-SUM(MOD(DATE(YEAR(A302-MOD(A302-2,7)+3),1,2),{1E+99,7})*{1,-1})+5)/7)</f>
        <v>43</v>
      </c>
      <c r="J301" s="22" t="s">
        <v>389</v>
      </c>
    </row>
    <row r="302" spans="1:10">
      <c r="A302" s="76">
        <f t="shared" si="9"/>
        <v>40479</v>
      </c>
      <c r="B302" s="55">
        <f t="shared" si="8"/>
        <v>40479</v>
      </c>
      <c r="C302" t="s">
        <v>327</v>
      </c>
      <c r="D302" s="54" t="s">
        <v>368</v>
      </c>
      <c r="F302" s="22" t="s">
        <v>389</v>
      </c>
      <c r="G302" s="20"/>
      <c r="H302" s="25">
        <f>INT((A303-SUM(MOD(DATE(YEAR(A303-MOD(A303-2,7)+3),1,2),{1E+99,7})*{1,-1})+5)/7)</f>
        <v>43</v>
      </c>
      <c r="J302" s="22" t="s">
        <v>389</v>
      </c>
    </row>
    <row r="303" spans="1:10">
      <c r="A303" s="76">
        <f t="shared" si="9"/>
        <v>40480</v>
      </c>
      <c r="B303" s="55">
        <f t="shared" si="8"/>
        <v>40480</v>
      </c>
      <c r="C303" t="s">
        <v>83</v>
      </c>
      <c r="D303" s="15" t="s">
        <v>368</v>
      </c>
      <c r="F303" s="22" t="s">
        <v>389</v>
      </c>
      <c r="G303" s="20"/>
      <c r="H303" s="25">
        <f>INT((A304-SUM(MOD(DATE(YEAR(A304-MOD(A304-2,7)+3),1,2),{1E+99,7})*{1,-1})+5)/7)</f>
        <v>43</v>
      </c>
      <c r="J303" s="22" t="s">
        <v>389</v>
      </c>
    </row>
    <row r="304" spans="1:10">
      <c r="A304" s="76">
        <f t="shared" si="9"/>
        <v>40481</v>
      </c>
      <c r="B304" s="55">
        <f t="shared" si="8"/>
        <v>40481</v>
      </c>
      <c r="C304" t="s">
        <v>328</v>
      </c>
      <c r="D304" s="15"/>
      <c r="F304" s="22" t="s">
        <v>389</v>
      </c>
      <c r="G304" s="20"/>
      <c r="H304" s="25">
        <f>INT((A305-SUM(MOD(DATE(YEAR(A305-MOD(A305-2,7)+3),1,2),{1E+99,7})*{1,-1})+5)/7)</f>
        <v>43</v>
      </c>
      <c r="J304" s="22" t="s">
        <v>389</v>
      </c>
    </row>
    <row r="305" spans="1:10">
      <c r="A305" s="76">
        <f t="shared" si="9"/>
        <v>40482</v>
      </c>
      <c r="B305" s="55">
        <f t="shared" si="8"/>
        <v>40482</v>
      </c>
      <c r="C305" t="s">
        <v>329</v>
      </c>
      <c r="D305" s="54" t="s">
        <v>425</v>
      </c>
      <c r="F305" s="22" t="s">
        <v>389</v>
      </c>
      <c r="G305" s="20"/>
      <c r="H305" s="25">
        <f>INT((A306-SUM(MOD(DATE(YEAR(A306-MOD(A306-2,7)+3),1,2),{1E+99,7})*{1,-1})+5)/7)</f>
        <v>44</v>
      </c>
      <c r="J305" s="22" t="s">
        <v>389</v>
      </c>
    </row>
    <row r="306" spans="1:10">
      <c r="A306" s="75">
        <f t="shared" si="9"/>
        <v>40483</v>
      </c>
      <c r="B306" s="55">
        <f t="shared" si="8"/>
        <v>40483</v>
      </c>
      <c r="C306" t="s">
        <v>84</v>
      </c>
      <c r="D306" s="54" t="s">
        <v>84</v>
      </c>
      <c r="F306" s="22" t="s">
        <v>389</v>
      </c>
      <c r="G306" s="20"/>
      <c r="H306" s="25">
        <f>INT((A307-SUM(MOD(DATE(YEAR(A307-MOD(A307-2,7)+3),1,2),{1E+99,7})*{1,-1})+5)/7)</f>
        <v>44</v>
      </c>
      <c r="J306" s="22" t="s">
        <v>389</v>
      </c>
    </row>
    <row r="307" spans="1:10">
      <c r="A307" s="75">
        <f t="shared" si="9"/>
        <v>40484</v>
      </c>
      <c r="B307" s="55">
        <f t="shared" si="8"/>
        <v>40484</v>
      </c>
      <c r="C307" t="s">
        <v>85</v>
      </c>
      <c r="D307" s="54"/>
      <c r="F307" s="22" t="s">
        <v>389</v>
      </c>
      <c r="G307" s="20"/>
      <c r="H307" s="25">
        <f>INT((A308-SUM(MOD(DATE(YEAR(A308-MOD(A308-2,7)+3),1,2),{1E+99,7})*{1,-1})+5)/7)</f>
        <v>44</v>
      </c>
      <c r="J307" s="22" t="s">
        <v>389</v>
      </c>
    </row>
    <row r="308" spans="1:10">
      <c r="A308" s="75">
        <f t="shared" si="9"/>
        <v>40485</v>
      </c>
      <c r="B308" s="55">
        <f t="shared" si="8"/>
        <v>40485</v>
      </c>
      <c r="C308" t="s">
        <v>330</v>
      </c>
      <c r="D308" s="54"/>
      <c r="F308" s="22" t="s">
        <v>389</v>
      </c>
      <c r="G308" s="20"/>
      <c r="H308" s="25">
        <f>INT((A309-SUM(MOD(DATE(YEAR(A309-MOD(A309-2,7)+3),1,2),{1E+99,7})*{1,-1})+5)/7)</f>
        <v>44</v>
      </c>
      <c r="J308" s="22" t="s">
        <v>389</v>
      </c>
    </row>
    <row r="309" spans="1:10">
      <c r="A309" s="75">
        <f t="shared" si="9"/>
        <v>40486</v>
      </c>
      <c r="B309" s="55">
        <f t="shared" si="8"/>
        <v>40486</v>
      </c>
      <c r="C309" t="s">
        <v>86</v>
      </c>
      <c r="D309" s="54"/>
      <c r="F309" s="22" t="s">
        <v>389</v>
      </c>
      <c r="G309" s="20"/>
      <c r="H309" s="25">
        <f>INT((A310-SUM(MOD(DATE(YEAR(A310-MOD(A310-2,7)+3),1,2),{1E+99,7})*{1,-1})+5)/7)</f>
        <v>44</v>
      </c>
      <c r="J309" s="22" t="s">
        <v>389</v>
      </c>
    </row>
    <row r="310" spans="1:10">
      <c r="A310" s="75">
        <f t="shared" si="9"/>
        <v>40487</v>
      </c>
      <c r="B310" s="55">
        <f t="shared" si="8"/>
        <v>40487</v>
      </c>
      <c r="C310" t="s">
        <v>331</v>
      </c>
      <c r="D310" s="15" t="s">
        <v>368</v>
      </c>
      <c r="F310" s="22" t="s">
        <v>389</v>
      </c>
      <c r="G310" s="20"/>
      <c r="H310" s="25">
        <f>INT((A311-SUM(MOD(DATE(YEAR(A311-MOD(A311-2,7)+3),1,2),{1E+99,7})*{1,-1})+5)/7)</f>
        <v>44</v>
      </c>
      <c r="J310" s="22" t="s">
        <v>389</v>
      </c>
    </row>
    <row r="311" spans="1:10">
      <c r="A311" s="75">
        <f t="shared" si="9"/>
        <v>40488</v>
      </c>
      <c r="B311" s="55">
        <f t="shared" si="8"/>
        <v>40488</v>
      </c>
      <c r="C311" t="s">
        <v>332</v>
      </c>
      <c r="D311" s="54" t="s">
        <v>434</v>
      </c>
      <c r="F311" s="83" t="s">
        <v>390</v>
      </c>
      <c r="G311" s="20"/>
      <c r="H311" s="25">
        <f>INT((A312-SUM(MOD(DATE(YEAR(A312-MOD(A312-2,7)+3),1,2),{1E+99,7})*{1,-1})+5)/7)</f>
        <v>44</v>
      </c>
      <c r="J311" s="22" t="s">
        <v>390</v>
      </c>
    </row>
    <row r="312" spans="1:10">
      <c r="A312" s="75">
        <f>A311+1</f>
        <v>40489</v>
      </c>
      <c r="B312" s="55">
        <f t="shared" si="8"/>
        <v>40489</v>
      </c>
      <c r="C312" t="s">
        <v>333</v>
      </c>
      <c r="D312" s="54" t="s">
        <v>401</v>
      </c>
      <c r="F312" s="22" t="s">
        <v>389</v>
      </c>
      <c r="G312" s="20"/>
      <c r="H312" s="25">
        <f>INT((A313-SUM(MOD(DATE(YEAR(A313-MOD(A313-2,7)+3),1,2),{1E+99,7})*{1,-1})+5)/7)</f>
        <v>45</v>
      </c>
      <c r="J312" s="22" t="s">
        <v>389</v>
      </c>
    </row>
    <row r="313" spans="1:10">
      <c r="A313" s="75">
        <f t="shared" si="9"/>
        <v>40490</v>
      </c>
      <c r="B313" s="55">
        <f t="shared" si="8"/>
        <v>40490</v>
      </c>
      <c r="C313" t="s">
        <v>87</v>
      </c>
      <c r="D313" s="54"/>
      <c r="F313" s="22" t="s">
        <v>389</v>
      </c>
      <c r="G313" s="20"/>
      <c r="H313" s="25">
        <f>INT((A314-SUM(MOD(DATE(YEAR(A314-MOD(A314-2,7)+3),1,2),{1E+99,7})*{1,-1})+5)/7)</f>
        <v>45</v>
      </c>
      <c r="J313" s="22" t="s">
        <v>389</v>
      </c>
    </row>
    <row r="314" spans="1:10">
      <c r="A314" s="75">
        <f t="shared" si="9"/>
        <v>40491</v>
      </c>
      <c r="B314" s="55">
        <f t="shared" si="8"/>
        <v>40491</v>
      </c>
      <c r="C314" t="s">
        <v>334</v>
      </c>
      <c r="D314" s="54"/>
      <c r="F314" s="22" t="s">
        <v>389</v>
      </c>
      <c r="G314" s="20"/>
      <c r="H314" s="25">
        <f>INT((A315-SUM(MOD(DATE(YEAR(A315-MOD(A315-2,7)+3),1,2),{1E+99,7})*{1,-1})+5)/7)</f>
        <v>45</v>
      </c>
      <c r="J314" s="22" t="s">
        <v>389</v>
      </c>
    </row>
    <row r="315" spans="1:10">
      <c r="A315" s="75">
        <f t="shared" si="9"/>
        <v>40492</v>
      </c>
      <c r="B315" s="55">
        <f t="shared" si="8"/>
        <v>40492</v>
      </c>
      <c r="C315" t="s">
        <v>335</v>
      </c>
      <c r="D315" s="15" t="s">
        <v>368</v>
      </c>
      <c r="F315" s="22" t="s">
        <v>389</v>
      </c>
      <c r="G315" s="20"/>
      <c r="H315" s="25">
        <f>INT((A316-SUM(MOD(DATE(YEAR(A316-MOD(A316-2,7)+3),1,2),{1E+99,7})*{1,-1})+5)/7)</f>
        <v>45</v>
      </c>
      <c r="J315" s="22" t="s">
        <v>389</v>
      </c>
    </row>
    <row r="316" spans="1:10">
      <c r="A316" s="75">
        <f t="shared" si="9"/>
        <v>40493</v>
      </c>
      <c r="B316" s="55">
        <f t="shared" si="8"/>
        <v>40493</v>
      </c>
      <c r="C316" t="s">
        <v>88</v>
      </c>
      <c r="D316" s="15" t="s">
        <v>368</v>
      </c>
      <c r="F316" s="22" t="s">
        <v>389</v>
      </c>
      <c r="G316" s="20"/>
      <c r="H316" s="25">
        <f>INT((A317-SUM(MOD(DATE(YEAR(A317-MOD(A317-2,7)+3),1,2),{1E+99,7})*{1,-1})+5)/7)</f>
        <v>45</v>
      </c>
      <c r="J316" s="22" t="s">
        <v>389</v>
      </c>
    </row>
    <row r="317" spans="1:10">
      <c r="A317" s="75">
        <f t="shared" si="9"/>
        <v>40494</v>
      </c>
      <c r="B317" s="55">
        <f t="shared" si="8"/>
        <v>40494</v>
      </c>
      <c r="C317" t="s">
        <v>336</v>
      </c>
      <c r="D317" s="15" t="s">
        <v>368</v>
      </c>
      <c r="F317" s="22" t="s">
        <v>389</v>
      </c>
      <c r="G317" s="20"/>
      <c r="H317" s="25">
        <f>INT((A318-SUM(MOD(DATE(YEAR(A318-MOD(A318-2,7)+3),1,2),{1E+99,7})*{1,-1})+5)/7)</f>
        <v>45</v>
      </c>
      <c r="J317" s="22" t="s">
        <v>389</v>
      </c>
    </row>
    <row r="318" spans="1:10">
      <c r="A318" s="75">
        <f t="shared" si="9"/>
        <v>40495</v>
      </c>
      <c r="B318" s="55">
        <f t="shared" si="8"/>
        <v>40495</v>
      </c>
      <c r="C318" t="s">
        <v>337</v>
      </c>
      <c r="D318" s="15" t="s">
        <v>368</v>
      </c>
      <c r="F318" s="22" t="s">
        <v>389</v>
      </c>
      <c r="G318" s="20"/>
      <c r="H318" s="25">
        <f>INT((A319-SUM(MOD(DATE(YEAR(A319-MOD(A319-2,7)+3),1,2),{1E+99,7})*{1,-1})+5)/7)</f>
        <v>45</v>
      </c>
      <c r="J318" s="22" t="s">
        <v>389</v>
      </c>
    </row>
    <row r="319" spans="1:10">
      <c r="A319" s="75">
        <f t="shared" si="9"/>
        <v>40496</v>
      </c>
      <c r="B319" s="55">
        <f t="shared" si="8"/>
        <v>40496</v>
      </c>
      <c r="C319" t="s">
        <v>338</v>
      </c>
      <c r="D319" s="54" t="s">
        <v>439</v>
      </c>
      <c r="F319" s="22" t="s">
        <v>389</v>
      </c>
      <c r="G319" s="20"/>
      <c r="H319" s="25">
        <f>INT((A320-SUM(MOD(DATE(YEAR(A320-MOD(A320-2,7)+3),1,2),{1E+99,7})*{1,-1})+5)/7)</f>
        <v>46</v>
      </c>
      <c r="J319" s="22" t="s">
        <v>389</v>
      </c>
    </row>
    <row r="320" spans="1:10">
      <c r="A320" s="75">
        <f t="shared" si="9"/>
        <v>40497</v>
      </c>
      <c r="B320" s="55">
        <f t="shared" si="8"/>
        <v>40497</v>
      </c>
      <c r="C320" t="s">
        <v>89</v>
      </c>
      <c r="D320" s="15" t="s">
        <v>368</v>
      </c>
      <c r="F320" s="22" t="s">
        <v>389</v>
      </c>
      <c r="G320" s="20"/>
      <c r="H320" s="25">
        <f>INT((A321-SUM(MOD(DATE(YEAR(A321-MOD(A321-2,7)+3),1,2),{1E+99,7})*{1,-1})+5)/7)</f>
        <v>46</v>
      </c>
      <c r="J320" s="22" t="s">
        <v>389</v>
      </c>
    </row>
    <row r="321" spans="1:10">
      <c r="A321" s="75">
        <f t="shared" si="9"/>
        <v>40498</v>
      </c>
      <c r="B321" s="55">
        <f t="shared" si="8"/>
        <v>40498</v>
      </c>
      <c r="C321" t="s">
        <v>339</v>
      </c>
      <c r="D321" s="15" t="s">
        <v>368</v>
      </c>
      <c r="F321" s="22" t="s">
        <v>389</v>
      </c>
      <c r="G321" s="20"/>
      <c r="H321" s="25">
        <f>INT((A322-SUM(MOD(DATE(YEAR(A322-MOD(A322-2,7)+3),1,2),{1E+99,7})*{1,-1})+5)/7)</f>
        <v>46</v>
      </c>
      <c r="J321" s="22" t="s">
        <v>389</v>
      </c>
    </row>
    <row r="322" spans="1:10">
      <c r="A322" s="75">
        <f t="shared" si="9"/>
        <v>40499</v>
      </c>
      <c r="B322" s="55">
        <f t="shared" si="8"/>
        <v>40499</v>
      </c>
      <c r="C322" t="s">
        <v>340</v>
      </c>
      <c r="D322" s="15" t="s">
        <v>368</v>
      </c>
      <c r="F322" s="22" t="s">
        <v>389</v>
      </c>
      <c r="G322" s="20"/>
      <c r="H322" s="25">
        <f>INT((A323-SUM(MOD(DATE(YEAR(A323-MOD(A323-2,7)+3),1,2),{1E+99,7})*{1,-1})+5)/7)</f>
        <v>46</v>
      </c>
      <c r="J322" s="22" t="s">
        <v>389</v>
      </c>
    </row>
    <row r="323" spans="1:10">
      <c r="A323" s="75">
        <f t="shared" si="9"/>
        <v>40500</v>
      </c>
      <c r="B323" s="55">
        <f t="shared" ref="B323:B366" si="10">A323</f>
        <v>40500</v>
      </c>
      <c r="C323" t="s">
        <v>341</v>
      </c>
      <c r="D323" s="15" t="s">
        <v>368</v>
      </c>
      <c r="F323" s="22" t="s">
        <v>389</v>
      </c>
      <c r="G323" s="20"/>
      <c r="H323" s="25">
        <f>INT((A324-SUM(MOD(DATE(YEAR(A324-MOD(A324-2,7)+3),1,2),{1E+99,7})*{1,-1})+5)/7)</f>
        <v>46</v>
      </c>
      <c r="J323" s="22" t="s">
        <v>389</v>
      </c>
    </row>
    <row r="324" spans="1:10">
      <c r="A324" s="75">
        <f t="shared" ref="A324:A366" si="11">A323+1</f>
        <v>40501</v>
      </c>
      <c r="B324" s="55">
        <f t="shared" si="10"/>
        <v>40501</v>
      </c>
      <c r="C324" t="s">
        <v>342</v>
      </c>
      <c r="D324" s="15" t="s">
        <v>368</v>
      </c>
      <c r="F324" s="22" t="s">
        <v>389</v>
      </c>
      <c r="G324" s="20"/>
      <c r="H324" s="25">
        <f>INT((A325-SUM(MOD(DATE(YEAR(A325-MOD(A325-2,7)+3),1,2),{1E+99,7})*{1,-1})+5)/7)</f>
        <v>46</v>
      </c>
      <c r="J324" s="22" t="s">
        <v>389</v>
      </c>
    </row>
    <row r="325" spans="1:10">
      <c r="A325" s="75">
        <f t="shared" si="11"/>
        <v>40502</v>
      </c>
      <c r="B325" s="55">
        <f t="shared" si="10"/>
        <v>40502</v>
      </c>
      <c r="C325" t="s">
        <v>343</v>
      </c>
      <c r="D325" s="15" t="s">
        <v>368</v>
      </c>
      <c r="F325" s="22" t="s">
        <v>389</v>
      </c>
      <c r="G325" s="20"/>
      <c r="H325" s="25">
        <f>INT((A326-SUM(MOD(DATE(YEAR(A326-MOD(A326-2,7)+3),1,2),{1E+99,7})*{1,-1})+5)/7)</f>
        <v>46</v>
      </c>
      <c r="J325" s="22" t="s">
        <v>389</v>
      </c>
    </row>
    <row r="326" spans="1:10">
      <c r="A326" s="75">
        <f t="shared" si="11"/>
        <v>40503</v>
      </c>
      <c r="B326" s="55">
        <f t="shared" si="10"/>
        <v>40503</v>
      </c>
      <c r="C326" t="s">
        <v>344</v>
      </c>
      <c r="D326" s="15" t="s">
        <v>368</v>
      </c>
      <c r="F326" s="22" t="s">
        <v>389</v>
      </c>
      <c r="G326" s="20"/>
      <c r="H326" s="25">
        <f>INT((A327-SUM(MOD(DATE(YEAR(A327-MOD(A327-2,7)+3),1,2),{1E+99,7})*{1,-1})+5)/7)</f>
        <v>47</v>
      </c>
      <c r="J326" s="22" t="s">
        <v>389</v>
      </c>
    </row>
    <row r="327" spans="1:10">
      <c r="A327" s="75">
        <f t="shared" si="11"/>
        <v>40504</v>
      </c>
      <c r="B327" s="55">
        <f t="shared" si="10"/>
        <v>40504</v>
      </c>
      <c r="C327" t="s">
        <v>345</v>
      </c>
      <c r="D327" s="15" t="s">
        <v>368</v>
      </c>
      <c r="F327" s="22" t="s">
        <v>389</v>
      </c>
      <c r="G327" s="20"/>
      <c r="H327" s="25">
        <f>INT((A328-SUM(MOD(DATE(YEAR(A328-MOD(A328-2,7)+3),1,2),{1E+99,7})*{1,-1})+5)/7)</f>
        <v>47</v>
      </c>
      <c r="J327" s="22" t="s">
        <v>389</v>
      </c>
    </row>
    <row r="328" spans="1:10">
      <c r="A328" s="75">
        <f t="shared" si="11"/>
        <v>40505</v>
      </c>
      <c r="B328" s="55">
        <f t="shared" si="10"/>
        <v>40505</v>
      </c>
      <c r="C328" t="s">
        <v>90</v>
      </c>
      <c r="D328" s="15" t="s">
        <v>368</v>
      </c>
      <c r="F328" s="22" t="s">
        <v>389</v>
      </c>
      <c r="G328" s="20"/>
      <c r="H328" s="25">
        <f>INT((A329-SUM(MOD(DATE(YEAR(A329-MOD(A329-2,7)+3),1,2),{1E+99,7})*{1,-1})+5)/7)</f>
        <v>47</v>
      </c>
      <c r="J328" s="22" t="s">
        <v>389</v>
      </c>
    </row>
    <row r="329" spans="1:10">
      <c r="A329" s="75">
        <f t="shared" si="11"/>
        <v>40506</v>
      </c>
      <c r="B329" s="55">
        <f t="shared" si="10"/>
        <v>40506</v>
      </c>
      <c r="C329" t="s">
        <v>346</v>
      </c>
      <c r="D329" s="15" t="s">
        <v>368</v>
      </c>
      <c r="F329" s="22" t="s">
        <v>389</v>
      </c>
      <c r="G329" s="20"/>
      <c r="H329" s="25">
        <f>INT((A330-SUM(MOD(DATE(YEAR(A330-MOD(A330-2,7)+3),1,2),{1E+99,7})*{1,-1})+5)/7)</f>
        <v>47</v>
      </c>
      <c r="J329" s="22" t="s">
        <v>389</v>
      </c>
    </row>
    <row r="330" spans="1:10">
      <c r="A330" s="75">
        <f t="shared" si="11"/>
        <v>40507</v>
      </c>
      <c r="B330" s="55">
        <f t="shared" si="10"/>
        <v>40507</v>
      </c>
      <c r="C330" t="s">
        <v>347</v>
      </c>
      <c r="D330" s="15" t="s">
        <v>368</v>
      </c>
      <c r="F330" s="22" t="s">
        <v>389</v>
      </c>
      <c r="G330" s="20"/>
      <c r="H330" s="25">
        <f>INT((A331-SUM(MOD(DATE(YEAR(A331-MOD(A331-2,7)+3),1,2),{1E+99,7})*{1,-1})+5)/7)</f>
        <v>47</v>
      </c>
      <c r="J330" s="22" t="s">
        <v>389</v>
      </c>
    </row>
    <row r="331" spans="1:10">
      <c r="A331" s="75">
        <f t="shared" si="11"/>
        <v>40508</v>
      </c>
      <c r="B331" s="55">
        <f t="shared" si="10"/>
        <v>40508</v>
      </c>
      <c r="C331" t="s">
        <v>91</v>
      </c>
      <c r="D331" s="15" t="s">
        <v>368</v>
      </c>
      <c r="F331" s="22" t="s">
        <v>389</v>
      </c>
      <c r="G331" s="20"/>
      <c r="H331" s="25">
        <f>INT((A332-SUM(MOD(DATE(YEAR(A332-MOD(A332-2,7)+3),1,2),{1E+99,7})*{1,-1})+5)/7)</f>
        <v>47</v>
      </c>
      <c r="J331" s="22" t="s">
        <v>389</v>
      </c>
    </row>
    <row r="332" spans="1:10">
      <c r="A332" s="75">
        <f t="shared" si="11"/>
        <v>40509</v>
      </c>
      <c r="B332" s="55">
        <f t="shared" si="10"/>
        <v>40509</v>
      </c>
      <c r="C332" t="s">
        <v>348</v>
      </c>
      <c r="D332" s="15" t="s">
        <v>368</v>
      </c>
      <c r="F332" s="22" t="s">
        <v>389</v>
      </c>
      <c r="G332" s="20"/>
      <c r="H332" s="25">
        <f>INT((A333-SUM(MOD(DATE(YEAR(A333-MOD(A333-2,7)+3),1,2),{1E+99,7})*{1,-1})+5)/7)</f>
        <v>47</v>
      </c>
      <c r="J332" s="22" t="s">
        <v>389</v>
      </c>
    </row>
    <row r="333" spans="1:10">
      <c r="A333" s="75">
        <f t="shared" si="11"/>
        <v>40510</v>
      </c>
      <c r="B333" s="55">
        <f t="shared" si="10"/>
        <v>40510</v>
      </c>
      <c r="C333" t="s">
        <v>92</v>
      </c>
      <c r="D333" s="54" t="s">
        <v>414</v>
      </c>
      <c r="F333" s="22" t="s">
        <v>389</v>
      </c>
      <c r="G333" s="20"/>
      <c r="H333" s="25">
        <f>INT((A334-SUM(MOD(DATE(YEAR(A334-MOD(A334-2,7)+3),1,2),{1E+99,7})*{1,-1})+5)/7)</f>
        <v>48</v>
      </c>
      <c r="J333" s="22" t="s">
        <v>389</v>
      </c>
    </row>
    <row r="334" spans="1:10">
      <c r="A334" s="75">
        <f t="shared" si="11"/>
        <v>40511</v>
      </c>
      <c r="B334" s="55">
        <f t="shared" si="10"/>
        <v>40511</v>
      </c>
      <c r="C334" t="s">
        <v>93</v>
      </c>
      <c r="D334" s="54"/>
      <c r="F334" s="22" t="s">
        <v>389</v>
      </c>
      <c r="G334" s="20"/>
      <c r="H334" s="25">
        <f>INT((A335-SUM(MOD(DATE(YEAR(A335-MOD(A335-2,7)+3),1,2),{1E+99,7})*{1,-1})+5)/7)</f>
        <v>48</v>
      </c>
      <c r="J334" s="22" t="s">
        <v>389</v>
      </c>
    </row>
    <row r="335" spans="1:10">
      <c r="A335" s="75">
        <f t="shared" si="11"/>
        <v>40512</v>
      </c>
      <c r="B335" s="55">
        <f t="shared" si="10"/>
        <v>40512</v>
      </c>
      <c r="C335" t="s">
        <v>349</v>
      </c>
      <c r="D335" s="54"/>
      <c r="F335" s="22" t="s">
        <v>389</v>
      </c>
      <c r="G335" s="20"/>
      <c r="H335" s="25">
        <f>INT((A336-SUM(MOD(DATE(YEAR(A336-MOD(A336-2,7)+3),1,2),{1E+99,7})*{1,-1})+5)/7)</f>
        <v>48</v>
      </c>
      <c r="J335" s="22" t="s">
        <v>389</v>
      </c>
    </row>
    <row r="336" spans="1:10">
      <c r="A336" s="76">
        <f t="shared" si="11"/>
        <v>40513</v>
      </c>
      <c r="B336" s="55">
        <f t="shared" si="10"/>
        <v>40513</v>
      </c>
      <c r="C336" t="s">
        <v>350</v>
      </c>
      <c r="D336" s="54"/>
      <c r="F336" s="22" t="s">
        <v>389</v>
      </c>
      <c r="G336" s="20"/>
      <c r="H336" s="25">
        <f>INT((A337-SUM(MOD(DATE(YEAR(A337-MOD(A337-2,7)+3),1,2),{1E+99,7})*{1,-1})+5)/7)</f>
        <v>48</v>
      </c>
      <c r="J336" s="22" t="s">
        <v>389</v>
      </c>
    </row>
    <row r="337" spans="1:10">
      <c r="A337" s="76">
        <f t="shared" si="11"/>
        <v>40514</v>
      </c>
      <c r="B337" s="55">
        <f t="shared" si="10"/>
        <v>40514</v>
      </c>
      <c r="C337" t="s">
        <v>351</v>
      </c>
      <c r="D337" s="54"/>
      <c r="F337" s="22" t="s">
        <v>389</v>
      </c>
      <c r="G337" s="20"/>
      <c r="H337" s="25">
        <f>INT((A338-SUM(MOD(DATE(YEAR(A338-MOD(A338-2,7)+3),1,2),{1E+99,7})*{1,-1})+5)/7)</f>
        <v>48</v>
      </c>
      <c r="J337" s="22" t="s">
        <v>389</v>
      </c>
    </row>
    <row r="338" spans="1:10">
      <c r="A338" s="76">
        <f t="shared" si="11"/>
        <v>40515</v>
      </c>
      <c r="B338" s="55">
        <f t="shared" si="10"/>
        <v>40515</v>
      </c>
      <c r="C338" t="s">
        <v>94</v>
      </c>
      <c r="D338" s="15" t="s">
        <v>368</v>
      </c>
      <c r="F338" s="22" t="s">
        <v>389</v>
      </c>
      <c r="G338" s="20"/>
      <c r="H338" s="25">
        <f>INT((A339-SUM(MOD(DATE(YEAR(A339-MOD(A339-2,7)+3),1,2),{1E+99,7})*{1,-1})+5)/7)</f>
        <v>48</v>
      </c>
      <c r="J338" s="22" t="s">
        <v>389</v>
      </c>
    </row>
    <row r="339" spans="1:10">
      <c r="A339" s="76">
        <f t="shared" si="11"/>
        <v>40516</v>
      </c>
      <c r="B339" s="55">
        <f t="shared" si="10"/>
        <v>40516</v>
      </c>
      <c r="C339" t="s">
        <v>352</v>
      </c>
      <c r="D339" s="15" t="s">
        <v>368</v>
      </c>
      <c r="F339" s="22" t="s">
        <v>389</v>
      </c>
      <c r="G339" s="20"/>
      <c r="H339" s="25">
        <f>INT((A340-SUM(MOD(DATE(YEAR(A340-MOD(A340-2,7)+3),1,2),{1E+99,7})*{1,-1})+5)/7)</f>
        <v>48</v>
      </c>
      <c r="J339" s="22" t="s">
        <v>389</v>
      </c>
    </row>
    <row r="340" spans="1:10">
      <c r="A340" s="76">
        <f t="shared" si="11"/>
        <v>40517</v>
      </c>
      <c r="B340" s="55">
        <f t="shared" si="10"/>
        <v>40517</v>
      </c>
      <c r="C340" t="s">
        <v>95</v>
      </c>
      <c r="D340" s="54" t="s">
        <v>415</v>
      </c>
      <c r="F340" s="22" t="s">
        <v>389</v>
      </c>
      <c r="G340" s="20"/>
      <c r="H340" s="25">
        <f>INT((A341-SUM(MOD(DATE(YEAR(A341-MOD(A341-2,7)+3),1,2),{1E+99,7})*{1,-1})+5)/7)</f>
        <v>49</v>
      </c>
      <c r="J340" s="22" t="s">
        <v>389</v>
      </c>
    </row>
    <row r="341" spans="1:10">
      <c r="A341" s="76">
        <f t="shared" si="11"/>
        <v>40518</v>
      </c>
      <c r="B341" s="55">
        <f t="shared" si="10"/>
        <v>40518</v>
      </c>
      <c r="C341" t="s">
        <v>353</v>
      </c>
      <c r="D341" s="54"/>
      <c r="F341" s="22" t="s">
        <v>389</v>
      </c>
      <c r="G341" s="20"/>
      <c r="H341" s="25">
        <f>INT((A342-SUM(MOD(DATE(YEAR(A342-MOD(A342-2,7)+3),1,2),{1E+99,7})*{1,-1})+5)/7)</f>
        <v>49</v>
      </c>
      <c r="J341" s="22" t="s">
        <v>389</v>
      </c>
    </row>
    <row r="342" spans="1:10">
      <c r="A342" s="76">
        <f t="shared" si="11"/>
        <v>40519</v>
      </c>
      <c r="B342" s="55">
        <f t="shared" si="10"/>
        <v>40519</v>
      </c>
      <c r="C342" t="s">
        <v>354</v>
      </c>
      <c r="D342" s="54"/>
      <c r="F342" s="22" t="s">
        <v>389</v>
      </c>
      <c r="G342" s="20"/>
      <c r="H342" s="25">
        <f>INT((A343-SUM(MOD(DATE(YEAR(A343-MOD(A343-2,7)+3),1,2),{1E+99,7})*{1,-1})+5)/7)</f>
        <v>49</v>
      </c>
      <c r="J342" s="22" t="s">
        <v>389</v>
      </c>
    </row>
    <row r="343" spans="1:10">
      <c r="A343" s="76">
        <f t="shared" si="11"/>
        <v>40520</v>
      </c>
      <c r="B343" s="55">
        <f t="shared" si="10"/>
        <v>40520</v>
      </c>
      <c r="C343" t="s">
        <v>96</v>
      </c>
      <c r="D343" s="54"/>
      <c r="F343" s="22" t="s">
        <v>389</v>
      </c>
      <c r="G343" s="20"/>
      <c r="H343" s="25">
        <f>INT((A344-SUM(MOD(DATE(YEAR(A344-MOD(A344-2,7)+3),1,2),{1E+99,7})*{1,-1})+5)/7)</f>
        <v>49</v>
      </c>
      <c r="J343" s="22" t="s">
        <v>389</v>
      </c>
    </row>
    <row r="344" spans="1:10">
      <c r="A344" s="76">
        <f t="shared" si="11"/>
        <v>40521</v>
      </c>
      <c r="B344" s="55">
        <f t="shared" si="10"/>
        <v>40521</v>
      </c>
      <c r="C344" t="s">
        <v>97</v>
      </c>
      <c r="D344" s="15" t="s">
        <v>368</v>
      </c>
      <c r="F344" s="22" t="s">
        <v>389</v>
      </c>
      <c r="G344" s="20"/>
      <c r="H344" s="25">
        <f>INT((A345-SUM(MOD(DATE(YEAR(A345-MOD(A345-2,7)+3),1,2),{1E+99,7})*{1,-1})+5)/7)</f>
        <v>49</v>
      </c>
      <c r="J344" s="22" t="s">
        <v>389</v>
      </c>
    </row>
    <row r="345" spans="1:10">
      <c r="A345" s="76">
        <f t="shared" si="11"/>
        <v>40522</v>
      </c>
      <c r="B345" s="55">
        <f t="shared" si="10"/>
        <v>40522</v>
      </c>
      <c r="C345" t="s">
        <v>355</v>
      </c>
      <c r="D345" s="54" t="s">
        <v>411</v>
      </c>
      <c r="F345" s="22" t="s">
        <v>389</v>
      </c>
      <c r="G345" s="20"/>
      <c r="H345" s="25">
        <f>INT((A346-SUM(MOD(DATE(YEAR(A346-MOD(A346-2,7)+3),1,2),{1E+99,7})*{1,-1})+5)/7)</f>
        <v>49</v>
      </c>
      <c r="J345" s="22" t="s">
        <v>390</v>
      </c>
    </row>
    <row r="346" spans="1:10">
      <c r="A346" s="76">
        <f t="shared" si="11"/>
        <v>40523</v>
      </c>
      <c r="B346" s="55">
        <f t="shared" si="10"/>
        <v>40523</v>
      </c>
      <c r="C346" t="s">
        <v>356</v>
      </c>
      <c r="D346" s="15" t="s">
        <v>368</v>
      </c>
      <c r="F346" s="22" t="s">
        <v>389</v>
      </c>
      <c r="G346" s="20"/>
      <c r="H346" s="25">
        <f>INT((A347-SUM(MOD(DATE(YEAR(A347-MOD(A347-2,7)+3),1,2),{1E+99,7})*{1,-1})+5)/7)</f>
        <v>49</v>
      </c>
      <c r="J346" s="22" t="s">
        <v>389</v>
      </c>
    </row>
    <row r="347" spans="1:10">
      <c r="A347" s="76">
        <f t="shared" si="11"/>
        <v>40524</v>
      </c>
      <c r="B347" s="55">
        <f t="shared" si="10"/>
        <v>40524</v>
      </c>
      <c r="C347" t="s">
        <v>357</v>
      </c>
      <c r="D347" s="54" t="s">
        <v>416</v>
      </c>
      <c r="F347" s="22" t="s">
        <v>389</v>
      </c>
      <c r="G347" s="20"/>
      <c r="H347" s="25">
        <f>INT((A348-SUM(MOD(DATE(YEAR(A348-MOD(A348-2,7)+3),1,2),{1E+99,7})*{1,-1})+5)/7)</f>
        <v>50</v>
      </c>
      <c r="J347" s="22" t="s">
        <v>389</v>
      </c>
    </row>
    <row r="348" spans="1:10">
      <c r="A348" s="76">
        <f t="shared" si="11"/>
        <v>40525</v>
      </c>
      <c r="B348" s="55">
        <f t="shared" si="10"/>
        <v>40525</v>
      </c>
      <c r="C348" t="s">
        <v>98</v>
      </c>
      <c r="D348" s="54" t="s">
        <v>435</v>
      </c>
      <c r="F348" s="22" t="s">
        <v>389</v>
      </c>
      <c r="G348" s="20"/>
      <c r="H348" s="25">
        <f>INT((A349-SUM(MOD(DATE(YEAR(A349-MOD(A349-2,7)+3),1,2),{1E+99,7})*{1,-1})+5)/7)</f>
        <v>50</v>
      </c>
      <c r="J348" s="22" t="s">
        <v>389</v>
      </c>
    </row>
    <row r="349" spans="1:10">
      <c r="A349" s="76">
        <f t="shared" si="11"/>
        <v>40526</v>
      </c>
      <c r="B349" s="55">
        <f t="shared" si="10"/>
        <v>40526</v>
      </c>
      <c r="C349" t="s">
        <v>358</v>
      </c>
      <c r="D349" s="54"/>
      <c r="F349" s="22" t="s">
        <v>389</v>
      </c>
      <c r="G349" s="20"/>
      <c r="H349" s="25">
        <f>INT((A350-SUM(MOD(DATE(YEAR(A350-MOD(A350-2,7)+3),1,2),{1E+99,7})*{1,-1})+5)/7)</f>
        <v>50</v>
      </c>
      <c r="J349" s="22" t="s">
        <v>389</v>
      </c>
    </row>
    <row r="350" spans="1:10">
      <c r="A350" s="76">
        <f t="shared" si="11"/>
        <v>40527</v>
      </c>
      <c r="B350" s="55">
        <f t="shared" si="10"/>
        <v>40527</v>
      </c>
      <c r="C350" t="s">
        <v>99</v>
      </c>
      <c r="D350" s="15" t="s">
        <v>368</v>
      </c>
      <c r="F350" s="22" t="s">
        <v>389</v>
      </c>
      <c r="G350" s="20"/>
      <c r="H350" s="25">
        <f>INT((A351-SUM(MOD(DATE(YEAR(A351-MOD(A351-2,7)+3),1,2),{1E+99,7})*{1,-1})+5)/7)</f>
        <v>50</v>
      </c>
      <c r="J350" s="22" t="s">
        <v>389</v>
      </c>
    </row>
    <row r="351" spans="1:10">
      <c r="A351" s="76">
        <f t="shared" si="11"/>
        <v>40528</v>
      </c>
      <c r="B351" s="55">
        <f t="shared" si="10"/>
        <v>40528</v>
      </c>
      <c r="C351" t="s">
        <v>100</v>
      </c>
      <c r="D351" s="15" t="s">
        <v>368</v>
      </c>
      <c r="F351" s="22" t="s">
        <v>389</v>
      </c>
      <c r="G351" s="20"/>
      <c r="H351" s="25">
        <f>INT((A352-SUM(MOD(DATE(YEAR(A352-MOD(A352-2,7)+3),1,2),{1E+99,7})*{1,-1})+5)/7)</f>
        <v>50</v>
      </c>
      <c r="J351" s="22" t="s">
        <v>389</v>
      </c>
    </row>
    <row r="352" spans="1:10">
      <c r="A352" s="76">
        <f t="shared" si="11"/>
        <v>40529</v>
      </c>
      <c r="B352" s="55">
        <f t="shared" si="10"/>
        <v>40529</v>
      </c>
      <c r="C352" t="s">
        <v>101</v>
      </c>
      <c r="D352" s="15" t="s">
        <v>368</v>
      </c>
      <c r="F352" s="22" t="s">
        <v>389</v>
      </c>
      <c r="G352" s="20"/>
      <c r="H352" s="25">
        <f>INT((A353-SUM(MOD(DATE(YEAR(A353-MOD(A353-2,7)+3),1,2),{1E+99,7})*{1,-1})+5)/7)</f>
        <v>50</v>
      </c>
      <c r="J352" s="22" t="s">
        <v>389</v>
      </c>
    </row>
    <row r="353" spans="1:10">
      <c r="A353" s="76">
        <f t="shared" si="11"/>
        <v>40530</v>
      </c>
      <c r="B353" s="55">
        <f t="shared" si="10"/>
        <v>40530</v>
      </c>
      <c r="C353" t="s">
        <v>102</v>
      </c>
      <c r="D353" s="15" t="s">
        <v>368</v>
      </c>
      <c r="F353" s="22" t="s">
        <v>389</v>
      </c>
      <c r="G353" s="20"/>
      <c r="H353" s="25">
        <f>INT((A354-SUM(MOD(DATE(YEAR(A354-MOD(A354-2,7)+3),1,2),{1E+99,7})*{1,-1})+5)/7)</f>
        <v>50</v>
      </c>
      <c r="J353" s="22" t="s">
        <v>389</v>
      </c>
    </row>
    <row r="354" spans="1:10">
      <c r="A354" s="76">
        <f t="shared" si="11"/>
        <v>40531</v>
      </c>
      <c r="B354" s="55">
        <f t="shared" si="10"/>
        <v>40531</v>
      </c>
      <c r="C354" t="s">
        <v>103</v>
      </c>
      <c r="D354" s="54" t="s">
        <v>427</v>
      </c>
      <c r="F354" s="22" t="s">
        <v>389</v>
      </c>
      <c r="G354" s="20"/>
      <c r="H354" s="25">
        <f>INT((A355-SUM(MOD(DATE(YEAR(A355-MOD(A355-2,7)+3),1,2),{1E+99,7})*{1,-1})+5)/7)</f>
        <v>51</v>
      </c>
      <c r="J354" s="22" t="s">
        <v>389</v>
      </c>
    </row>
    <row r="355" spans="1:10">
      <c r="A355" s="76">
        <f t="shared" si="11"/>
        <v>40532</v>
      </c>
      <c r="B355" s="55">
        <f t="shared" si="10"/>
        <v>40532</v>
      </c>
      <c r="C355" t="s">
        <v>359</v>
      </c>
      <c r="D355" s="54"/>
      <c r="F355" s="22" t="s">
        <v>389</v>
      </c>
      <c r="G355" s="20"/>
      <c r="H355" s="25">
        <f>INT((A356-SUM(MOD(DATE(YEAR(A356-MOD(A356-2,7)+3),1,2),{1E+99,7})*{1,-1})+5)/7)</f>
        <v>51</v>
      </c>
      <c r="J355" s="22" t="s">
        <v>389</v>
      </c>
    </row>
    <row r="356" spans="1:10">
      <c r="A356" s="76">
        <f t="shared" si="11"/>
        <v>40533</v>
      </c>
      <c r="B356" s="55">
        <f t="shared" si="10"/>
        <v>40533</v>
      </c>
      <c r="C356" t="s">
        <v>104</v>
      </c>
      <c r="D356" s="54" t="s">
        <v>440</v>
      </c>
      <c r="F356" s="22" t="s">
        <v>389</v>
      </c>
      <c r="G356" s="20"/>
      <c r="H356" s="25">
        <f>INT((A357-SUM(MOD(DATE(YEAR(A357-MOD(A357-2,7)+3),1,2),{1E+99,7})*{1,-1})+5)/7)</f>
        <v>51</v>
      </c>
      <c r="J356" s="22" t="s">
        <v>389</v>
      </c>
    </row>
    <row r="357" spans="1:10">
      <c r="A357" s="76">
        <f t="shared" si="11"/>
        <v>40534</v>
      </c>
      <c r="B357" s="55">
        <f t="shared" si="10"/>
        <v>40534</v>
      </c>
      <c r="C357" t="s">
        <v>360</v>
      </c>
      <c r="D357" s="54" t="s">
        <v>368</v>
      </c>
      <c r="F357" s="22" t="s">
        <v>389</v>
      </c>
      <c r="G357" s="20"/>
      <c r="H357" s="25">
        <f>INT((A358-SUM(MOD(DATE(YEAR(A358-MOD(A358-2,7)+3),1,2),{1E+99,7})*{1,-1})+5)/7)</f>
        <v>51</v>
      </c>
      <c r="J357" s="22" t="s">
        <v>389</v>
      </c>
    </row>
    <row r="358" spans="1:10">
      <c r="A358" s="76">
        <f t="shared" si="11"/>
        <v>40535</v>
      </c>
      <c r="B358" s="55">
        <f t="shared" si="10"/>
        <v>40535</v>
      </c>
      <c r="C358" t="s">
        <v>105</v>
      </c>
      <c r="D358" s="54" t="s">
        <v>413</v>
      </c>
      <c r="F358" s="22" t="s">
        <v>389</v>
      </c>
      <c r="G358" s="20"/>
      <c r="H358" s="25">
        <f>INT((A359-SUM(MOD(DATE(YEAR(A359-MOD(A359-2,7)+3),1,2),{1E+99,7})*{1,-1})+5)/7)</f>
        <v>51</v>
      </c>
      <c r="J358" s="22" t="s">
        <v>390</v>
      </c>
    </row>
    <row r="359" spans="1:10">
      <c r="A359" s="76">
        <f t="shared" si="11"/>
        <v>40536</v>
      </c>
      <c r="B359" s="55">
        <f t="shared" si="10"/>
        <v>40536</v>
      </c>
      <c r="C359" t="s">
        <v>106</v>
      </c>
      <c r="D359" s="54" t="s">
        <v>441</v>
      </c>
      <c r="F359" s="22" t="s">
        <v>389</v>
      </c>
      <c r="G359" s="20"/>
      <c r="H359" s="25">
        <f>INT((A360-SUM(MOD(DATE(YEAR(A360-MOD(A360-2,7)+3),1,2),{1E+99,7})*{1,-1})+5)/7)</f>
        <v>51</v>
      </c>
      <c r="J359" s="22" t="s">
        <v>389</v>
      </c>
    </row>
    <row r="360" spans="1:10">
      <c r="A360" s="76">
        <f t="shared" si="11"/>
        <v>40537</v>
      </c>
      <c r="B360" s="55">
        <f t="shared" si="10"/>
        <v>40537</v>
      </c>
      <c r="C360" t="s">
        <v>107</v>
      </c>
      <c r="D360" s="54" t="s">
        <v>412</v>
      </c>
      <c r="F360" s="22" t="s">
        <v>390</v>
      </c>
      <c r="G360" s="20"/>
      <c r="H360" s="25">
        <f>INT((A361-SUM(MOD(DATE(YEAR(A361-MOD(A361-2,7)+3),1,2),{1E+99,7})*{1,-1})+5)/7)</f>
        <v>51</v>
      </c>
      <c r="J360" s="22" t="s">
        <v>390</v>
      </c>
    </row>
    <row r="361" spans="1:10">
      <c r="A361" s="76">
        <f t="shared" si="11"/>
        <v>40538</v>
      </c>
      <c r="B361" s="55">
        <f t="shared" si="10"/>
        <v>40538</v>
      </c>
      <c r="C361" t="s">
        <v>361</v>
      </c>
      <c r="D361" s="15" t="s">
        <v>392</v>
      </c>
      <c r="F361" s="22" t="s">
        <v>390</v>
      </c>
      <c r="G361" s="20"/>
      <c r="H361" s="25">
        <f>INT((A362-SUM(MOD(DATE(YEAR(A362-MOD(A362-2,7)+3),1,2),{1E+99,7})*{1,-1})+5)/7)</f>
        <v>52</v>
      </c>
      <c r="J361" s="22" t="s">
        <v>389</v>
      </c>
    </row>
    <row r="362" spans="1:10">
      <c r="A362" s="76">
        <f t="shared" si="11"/>
        <v>40539</v>
      </c>
      <c r="B362" s="55">
        <f t="shared" si="10"/>
        <v>40539</v>
      </c>
      <c r="C362" t="s">
        <v>362</v>
      </c>
      <c r="D362" s="15" t="s">
        <v>368</v>
      </c>
      <c r="F362" s="22" t="s">
        <v>389</v>
      </c>
      <c r="G362" s="20"/>
      <c r="H362" s="25">
        <f>INT((A363-SUM(MOD(DATE(YEAR(A363-MOD(A363-2,7)+3),1,2),{1E+99,7})*{1,-1})+5)/7)</f>
        <v>52</v>
      </c>
      <c r="J362" s="22" t="s">
        <v>389</v>
      </c>
    </row>
    <row r="363" spans="1:10">
      <c r="A363" s="76">
        <f t="shared" si="11"/>
        <v>40540</v>
      </c>
      <c r="B363" s="55">
        <f t="shared" si="10"/>
        <v>40540</v>
      </c>
      <c r="C363" t="s">
        <v>363</v>
      </c>
      <c r="D363" s="15" t="s">
        <v>368</v>
      </c>
      <c r="F363" s="22" t="s">
        <v>389</v>
      </c>
      <c r="G363" s="20"/>
      <c r="H363" s="25">
        <f>INT((A364-SUM(MOD(DATE(YEAR(A364-MOD(A364-2,7)+3),1,2),{1E+99,7})*{1,-1})+5)/7)</f>
        <v>52</v>
      </c>
      <c r="J363" s="22" t="s">
        <v>389</v>
      </c>
    </row>
    <row r="364" spans="1:10">
      <c r="A364" s="76">
        <f t="shared" si="11"/>
        <v>40541</v>
      </c>
      <c r="B364" s="55">
        <f t="shared" si="10"/>
        <v>40541</v>
      </c>
      <c r="C364" t="s">
        <v>364</v>
      </c>
      <c r="D364" s="15" t="s">
        <v>368</v>
      </c>
      <c r="F364" s="22" t="s">
        <v>389</v>
      </c>
      <c r="G364" s="20"/>
      <c r="H364" s="25">
        <f>INT((A365-SUM(MOD(DATE(YEAR(A365-MOD(A365-2,7)+3),1,2),{1E+99,7})*{1,-1})+5)/7)</f>
        <v>52</v>
      </c>
      <c r="J364" s="22" t="s">
        <v>389</v>
      </c>
    </row>
    <row r="365" spans="1:10">
      <c r="A365" s="76">
        <f t="shared" si="11"/>
        <v>40542</v>
      </c>
      <c r="B365" s="55">
        <f t="shared" si="10"/>
        <v>40542</v>
      </c>
      <c r="C365" t="s">
        <v>365</v>
      </c>
      <c r="D365" s="54" t="s">
        <v>368</v>
      </c>
      <c r="F365" s="22" t="s">
        <v>389</v>
      </c>
      <c r="G365" s="20"/>
      <c r="H365" s="25">
        <f>INT((A366-SUM(MOD(DATE(YEAR(A366-MOD(A366-2,7)+3),1,2),{1E+99,7})*{1,-1})+5)/7)</f>
        <v>52</v>
      </c>
      <c r="J365" s="22" t="s">
        <v>389</v>
      </c>
    </row>
    <row r="366" spans="1:10">
      <c r="A366" s="76">
        <f t="shared" si="11"/>
        <v>40543</v>
      </c>
      <c r="B366" s="55">
        <f t="shared" si="10"/>
        <v>40543</v>
      </c>
      <c r="C366" t="s">
        <v>108</v>
      </c>
      <c r="D366" s="15" t="s">
        <v>3</v>
      </c>
      <c r="F366" s="22" t="s">
        <v>389</v>
      </c>
      <c r="H366" s="25">
        <v>53</v>
      </c>
      <c r="J366" s="22" t="s">
        <v>389</v>
      </c>
    </row>
    <row r="367" spans="1:10">
      <c r="A367" s="4"/>
      <c r="B367" s="55"/>
      <c r="D367"/>
    </row>
    <row r="368" spans="1:10">
      <c r="D368"/>
    </row>
    <row r="369" spans="4:4">
      <c r="D369"/>
    </row>
    <row r="370" spans="4:4">
      <c r="D370"/>
    </row>
    <row r="371" spans="4:4">
      <c r="D371"/>
    </row>
    <row r="372" spans="4:4">
      <c r="D372"/>
    </row>
    <row r="373" spans="4:4">
      <c r="D373"/>
    </row>
    <row r="374" spans="4:4">
      <c r="D374"/>
    </row>
    <row r="375" spans="4:4">
      <c r="D375"/>
    </row>
    <row r="376" spans="4:4">
      <c r="D376"/>
    </row>
    <row r="377" spans="4:4">
      <c r="D377"/>
    </row>
    <row r="378" spans="4:4">
      <c r="D378"/>
    </row>
    <row r="379" spans="4:4">
      <c r="D379"/>
    </row>
    <row r="380" spans="4:4">
      <c r="D380"/>
    </row>
    <row r="381" spans="4:4">
      <c r="D381"/>
    </row>
    <row r="382" spans="4:4">
      <c r="D382"/>
    </row>
    <row r="383" spans="4:4">
      <c r="D383"/>
    </row>
    <row r="384" spans="4:4">
      <c r="D384"/>
    </row>
    <row r="385" spans="4:4">
      <c r="D385"/>
    </row>
    <row r="386" spans="4:4">
      <c r="D386"/>
    </row>
    <row r="387" spans="4:4">
      <c r="D387"/>
    </row>
    <row r="388" spans="4:4">
      <c r="D388"/>
    </row>
    <row r="389" spans="4:4">
      <c r="D389"/>
    </row>
    <row r="390" spans="4:4">
      <c r="D390"/>
    </row>
    <row r="391" spans="4:4">
      <c r="D391"/>
    </row>
    <row r="392" spans="4:4">
      <c r="D392"/>
    </row>
    <row r="393" spans="4:4">
      <c r="D393"/>
    </row>
    <row r="394" spans="4:4">
      <c r="D394"/>
    </row>
    <row r="395" spans="4:4">
      <c r="D395"/>
    </row>
    <row r="396" spans="4:4">
      <c r="D396"/>
    </row>
    <row r="397" spans="4:4">
      <c r="D397"/>
    </row>
    <row r="398" spans="4:4">
      <c r="D398"/>
    </row>
    <row r="399" spans="4:4">
      <c r="D399"/>
    </row>
    <row r="400" spans="4:4">
      <c r="D400"/>
    </row>
    <row r="401" spans="4:4">
      <c r="D401"/>
    </row>
    <row r="402" spans="4:4">
      <c r="D402"/>
    </row>
    <row r="403" spans="4:4">
      <c r="D403"/>
    </row>
    <row r="404" spans="4:4">
      <c r="D404"/>
    </row>
    <row r="405" spans="4:4">
      <c r="D405"/>
    </row>
    <row r="406" spans="4:4">
      <c r="D406"/>
    </row>
    <row r="407" spans="4:4">
      <c r="D407"/>
    </row>
    <row r="408" spans="4:4">
      <c r="D408"/>
    </row>
    <row r="409" spans="4:4">
      <c r="D409"/>
    </row>
    <row r="410" spans="4:4">
      <c r="D410"/>
    </row>
    <row r="411" spans="4:4">
      <c r="D411"/>
    </row>
    <row r="412" spans="4:4">
      <c r="D412"/>
    </row>
    <row r="413" spans="4:4">
      <c r="D413"/>
    </row>
    <row r="414" spans="4:4">
      <c r="D414"/>
    </row>
    <row r="415" spans="4:4">
      <c r="D415"/>
    </row>
    <row r="416" spans="4:4">
      <c r="D416"/>
    </row>
    <row r="417" spans="4:4">
      <c r="D417"/>
    </row>
    <row r="418" spans="4:4">
      <c r="D418"/>
    </row>
    <row r="419" spans="4:4">
      <c r="D419"/>
    </row>
    <row r="420" spans="4:4">
      <c r="D420"/>
    </row>
    <row r="421" spans="4:4">
      <c r="D421"/>
    </row>
    <row r="422" spans="4:4">
      <c r="D422"/>
    </row>
    <row r="423" spans="4:4">
      <c r="D423"/>
    </row>
    <row r="424" spans="4:4">
      <c r="D424"/>
    </row>
    <row r="425" spans="4:4">
      <c r="D425"/>
    </row>
    <row r="426" spans="4:4">
      <c r="D426"/>
    </row>
    <row r="427" spans="4:4">
      <c r="D427"/>
    </row>
    <row r="428" spans="4:4">
      <c r="D428"/>
    </row>
    <row r="429" spans="4:4">
      <c r="D429"/>
    </row>
    <row r="430" spans="4:4">
      <c r="D430"/>
    </row>
    <row r="431" spans="4:4">
      <c r="D431"/>
    </row>
    <row r="432" spans="4:4">
      <c r="D432"/>
    </row>
    <row r="433" spans="4:4">
      <c r="D433"/>
    </row>
    <row r="434" spans="4:4">
      <c r="D434"/>
    </row>
    <row r="435" spans="4:4">
      <c r="D435"/>
    </row>
    <row r="436" spans="4:4">
      <c r="D436"/>
    </row>
    <row r="437" spans="4:4">
      <c r="D437"/>
    </row>
    <row r="438" spans="4:4">
      <c r="D438"/>
    </row>
    <row r="439" spans="4:4">
      <c r="D439"/>
    </row>
    <row r="440" spans="4:4">
      <c r="D440"/>
    </row>
    <row r="441" spans="4:4">
      <c r="D441"/>
    </row>
    <row r="442" spans="4:4">
      <c r="D442"/>
    </row>
    <row r="443" spans="4:4">
      <c r="D443"/>
    </row>
    <row r="444" spans="4:4">
      <c r="D444"/>
    </row>
    <row r="445" spans="4:4">
      <c r="D445"/>
    </row>
    <row r="446" spans="4:4">
      <c r="D446"/>
    </row>
    <row r="447" spans="4:4">
      <c r="D447"/>
    </row>
    <row r="448" spans="4:4">
      <c r="D448"/>
    </row>
    <row r="449" spans="4:4">
      <c r="D449"/>
    </row>
    <row r="450" spans="4:4">
      <c r="D450"/>
    </row>
    <row r="451" spans="4:4">
      <c r="D451"/>
    </row>
    <row r="452" spans="4:4">
      <c r="D452"/>
    </row>
    <row r="453" spans="4:4">
      <c r="D453"/>
    </row>
    <row r="454" spans="4:4">
      <c r="D454"/>
    </row>
    <row r="455" spans="4:4">
      <c r="D455"/>
    </row>
    <row r="456" spans="4:4">
      <c r="D456"/>
    </row>
    <row r="457" spans="4:4">
      <c r="D457"/>
    </row>
    <row r="458" spans="4:4">
      <c r="D458"/>
    </row>
    <row r="459" spans="4:4">
      <c r="D459"/>
    </row>
    <row r="460" spans="4:4">
      <c r="D460"/>
    </row>
    <row r="461" spans="4:4">
      <c r="D461"/>
    </row>
    <row r="462" spans="4:4">
      <c r="D462"/>
    </row>
    <row r="463" spans="4:4">
      <c r="D463"/>
    </row>
    <row r="464" spans="4:4">
      <c r="D464"/>
    </row>
    <row r="465" spans="4:4">
      <c r="D465"/>
    </row>
    <row r="466" spans="4:4">
      <c r="D466"/>
    </row>
    <row r="467" spans="4:4">
      <c r="D467"/>
    </row>
    <row r="468" spans="4:4">
      <c r="D468"/>
    </row>
    <row r="469" spans="4:4">
      <c r="D469"/>
    </row>
    <row r="470" spans="4:4">
      <c r="D470"/>
    </row>
    <row r="471" spans="4:4">
      <c r="D471"/>
    </row>
    <row r="472" spans="4:4">
      <c r="D472"/>
    </row>
    <row r="473" spans="4:4">
      <c r="D473"/>
    </row>
    <row r="474" spans="4:4">
      <c r="D474"/>
    </row>
    <row r="475" spans="4:4">
      <c r="D475"/>
    </row>
    <row r="476" spans="4:4">
      <c r="D476"/>
    </row>
    <row r="477" spans="4:4">
      <c r="D477"/>
    </row>
    <row r="478" spans="4:4">
      <c r="D478"/>
    </row>
    <row r="479" spans="4:4">
      <c r="D479"/>
    </row>
    <row r="480" spans="4:4">
      <c r="D480"/>
    </row>
    <row r="481" spans="4:4">
      <c r="D481"/>
    </row>
    <row r="482" spans="4:4">
      <c r="D482"/>
    </row>
    <row r="483" spans="4:4">
      <c r="D483"/>
    </row>
    <row r="484" spans="4:4">
      <c r="D484"/>
    </row>
    <row r="485" spans="4:4">
      <c r="D485"/>
    </row>
    <row r="486" spans="4:4">
      <c r="D486"/>
    </row>
    <row r="487" spans="4:4">
      <c r="D487"/>
    </row>
    <row r="488" spans="4:4">
      <c r="D488"/>
    </row>
    <row r="489" spans="4:4">
      <c r="D489"/>
    </row>
    <row r="490" spans="4:4">
      <c r="D490"/>
    </row>
    <row r="491" spans="4:4">
      <c r="D491"/>
    </row>
    <row r="492" spans="4:4">
      <c r="D492"/>
    </row>
    <row r="493" spans="4:4">
      <c r="D493"/>
    </row>
    <row r="494" spans="4:4">
      <c r="D494"/>
    </row>
    <row r="495" spans="4:4">
      <c r="D495"/>
    </row>
    <row r="496" spans="4:4">
      <c r="D496"/>
    </row>
    <row r="497" spans="4:4">
      <c r="D497"/>
    </row>
    <row r="498" spans="4:4">
      <c r="D498"/>
    </row>
  </sheetData>
  <dataConsolidate/>
  <phoneticPr fontId="1" type="noConversion"/>
  <conditionalFormatting sqref="F1:F1048576 J1:J1048576">
    <cfRule type="cellIs" dxfId="60" priority="3" stopIfTrue="1" operator="equal">
      <formula>"Ja"</formula>
    </cfRule>
  </conditionalFormatting>
  <conditionalFormatting sqref="D2:D366">
    <cfRule type="expression" dxfId="59" priority="4" stopIfTrue="1">
      <formula>IF(F2="Ja",TRUE)</formula>
    </cfRule>
  </conditionalFormatting>
  <conditionalFormatting sqref="D2:D366">
    <cfRule type="expression" dxfId="58" priority="1" stopIfTrue="1">
      <formula>IF(F2="Ja",TRUE)</formula>
    </cfRule>
  </conditionalFormatting>
  <dataValidations count="1">
    <dataValidation type="list" allowBlank="1" showInputMessage="1" showErrorMessage="1" sqref="F366 J2:J366 F2:G365">
      <formula1>"Ja,Nej"</formula1>
    </dataValidation>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Blad3"/>
  <dimension ref="B1:B81"/>
  <sheetViews>
    <sheetView zoomScale="50" workbookViewId="0">
      <selection activeCell="D66" sqref="D66"/>
    </sheetView>
  </sheetViews>
  <sheetFormatPr defaultRowHeight="12.75"/>
  <cols>
    <col min="1" max="1" width="10.7109375" style="1" customWidth="1"/>
    <col min="2" max="2" width="109.42578125" style="1" customWidth="1"/>
    <col min="3" max="3" width="10.7109375" style="1" customWidth="1"/>
    <col min="4" max="16384" width="9.140625" style="1"/>
  </cols>
  <sheetData>
    <row r="1" spans="2:2" ht="30" customHeight="1" thickBot="1"/>
    <row r="2" spans="2:2" ht="12.75" customHeight="1" thickTop="1">
      <c r="B2" s="46"/>
    </row>
    <row r="3" spans="2:2" ht="12.75" customHeight="1">
      <c r="B3" s="47"/>
    </row>
    <row r="4" spans="2:2">
      <c r="B4" s="47"/>
    </row>
    <row r="5" spans="2:2">
      <c r="B5" s="47"/>
    </row>
    <row r="6" spans="2:2">
      <c r="B6" s="47"/>
    </row>
    <row r="7" spans="2:2">
      <c r="B7" s="47"/>
    </row>
    <row r="8" spans="2:2">
      <c r="B8" s="47"/>
    </row>
    <row r="9" spans="2:2">
      <c r="B9" s="47"/>
    </row>
    <row r="10" spans="2:2">
      <c r="B10" s="47"/>
    </row>
    <row r="11" spans="2:2">
      <c r="B11" s="47"/>
    </row>
    <row r="12" spans="2:2">
      <c r="B12" s="47"/>
    </row>
    <row r="13" spans="2:2">
      <c r="B13" s="47"/>
    </row>
    <row r="14" spans="2:2">
      <c r="B14" s="47"/>
    </row>
    <row r="15" spans="2:2">
      <c r="B15" s="47"/>
    </row>
    <row r="16" spans="2:2">
      <c r="B16" s="47"/>
    </row>
    <row r="17" spans="2:2">
      <c r="B17" s="47"/>
    </row>
    <row r="18" spans="2:2">
      <c r="B18" s="47"/>
    </row>
    <row r="19" spans="2:2">
      <c r="B19" s="47"/>
    </row>
    <row r="20" spans="2:2">
      <c r="B20" s="47"/>
    </row>
    <row r="21" spans="2:2">
      <c r="B21" s="47"/>
    </row>
    <row r="22" spans="2:2">
      <c r="B22" s="47"/>
    </row>
    <row r="23" spans="2:2">
      <c r="B23" s="47"/>
    </row>
    <row r="24" spans="2:2">
      <c r="B24" s="47"/>
    </row>
    <row r="25" spans="2:2">
      <c r="B25" s="47"/>
    </row>
    <row r="26" spans="2:2">
      <c r="B26" s="47"/>
    </row>
    <row r="27" spans="2:2">
      <c r="B27" s="47"/>
    </row>
    <row r="28" spans="2:2">
      <c r="B28" s="47"/>
    </row>
    <row r="29" spans="2:2">
      <c r="B29" s="47"/>
    </row>
    <row r="30" spans="2:2">
      <c r="B30" s="47"/>
    </row>
    <row r="31" spans="2:2">
      <c r="B31" s="47"/>
    </row>
    <row r="32" spans="2:2">
      <c r="B32" s="47"/>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row r="80" spans="2:2" ht="13.5" thickBot="1">
      <c r="B80" s="51" t="s">
        <v>395</v>
      </c>
    </row>
    <row r="81" ht="30" customHeight="1" thickTop="1"/>
  </sheetData>
  <phoneticPr fontId="1" type="noConversion"/>
  <hyperlinks>
    <hyperlink ref="B80" r:id="rId1"/>
  </hyperlinks>
  <pageMargins left="0.75" right="0.75" top="1" bottom="1" header="0.5" footer="0.5"/>
  <pageSetup paperSize="8" orientation="portrait" r:id="rId2"/>
  <headerFooter alignWithMargins="0"/>
  <drawing r:id="rId3"/>
</worksheet>
</file>

<file path=xl/worksheets/sheet4.xml><?xml version="1.0" encoding="utf-8"?>
<worksheet xmlns="http://schemas.openxmlformats.org/spreadsheetml/2006/main" xmlns:r="http://schemas.openxmlformats.org/officeDocument/2006/relationships">
  <sheetPr codeName="Blad4"/>
  <dimension ref="A1:M68"/>
  <sheetViews>
    <sheetView view="pageLayout" topLeftCell="A10" zoomScaleNormal="25" workbookViewId="0">
      <selection activeCell="A58" sqref="A58:A59"/>
    </sheetView>
  </sheetViews>
  <sheetFormatPr defaultRowHeight="20.25"/>
  <cols>
    <col min="1" max="1" width="3.28515625" style="48" customWidth="1"/>
    <col min="2" max="2" width="5.42578125" style="5" customWidth="1"/>
    <col min="3" max="3" width="8.85546875" style="35" customWidth="1"/>
    <col min="4" max="4" width="4.7109375" style="35" customWidth="1"/>
    <col min="5" max="5" width="6.28515625" style="35" customWidth="1"/>
    <col min="6" max="6" width="0.140625" style="35" customWidth="1"/>
    <col min="7" max="7" width="35.7109375" style="71" customWidth="1"/>
    <col min="8" max="9" width="35.7109375" style="1" customWidth="1"/>
    <col min="10" max="10" width="1.7109375" style="1" customWidth="1"/>
    <col min="11" max="16384" width="9.140625" style="1"/>
  </cols>
  <sheetData>
    <row r="1" spans="1:13" ht="50.1" customHeight="1"/>
    <row r="2" spans="1:13" s="11" customFormat="1" ht="60.75" customHeight="1">
      <c r="A2" s="88" t="s">
        <v>1</v>
      </c>
      <c r="B2" s="89"/>
      <c r="C2" s="89"/>
      <c r="D2" s="89"/>
      <c r="E2" s="89"/>
      <c r="F2" s="89"/>
      <c r="G2" s="89"/>
      <c r="H2" s="89"/>
      <c r="I2" s="89"/>
      <c r="J2" s="89"/>
      <c r="L2" s="12"/>
    </row>
    <row r="3" spans="1:13" s="8" customFormat="1" ht="409.5" customHeight="1">
      <c r="A3" s="49"/>
      <c r="B3" s="102"/>
      <c r="C3" s="103"/>
      <c r="D3" s="103"/>
      <c r="E3" s="103"/>
      <c r="F3" s="103"/>
      <c r="G3" s="103"/>
      <c r="H3" s="103"/>
      <c r="I3" s="103"/>
      <c r="K3" s="7"/>
      <c r="M3" s="7"/>
    </row>
    <row r="4" spans="1:13" ht="48.75" customHeight="1" thickBot="1">
      <c r="B4" s="104"/>
      <c r="C4" s="104"/>
      <c r="D4" s="104"/>
      <c r="E4" s="104"/>
      <c r="F4" s="104"/>
      <c r="G4" s="104"/>
      <c r="H4" s="104"/>
      <c r="I4" s="104"/>
      <c r="J4" s="8"/>
    </row>
    <row r="5" spans="1:13" ht="24" customHeight="1" thickTop="1">
      <c r="B5" s="106" t="s">
        <v>1</v>
      </c>
      <c r="C5" s="107"/>
      <c r="D5" s="107"/>
      <c r="E5" s="108"/>
      <c r="F5" s="26"/>
      <c r="G5" s="72"/>
      <c r="H5" s="2"/>
      <c r="I5" s="3"/>
    </row>
    <row r="6" spans="1:13" ht="9" customHeight="1">
      <c r="A6" s="109" t="str">
        <f>'Viktiga Datum'!F2</f>
        <v>Ja</v>
      </c>
      <c r="B6" s="99">
        <f>'BÖRJA HÄR'!C2</f>
        <v>40179</v>
      </c>
      <c r="C6" s="77" t="str">
        <f>TEXT(B6, "dddd")</f>
        <v>fredag</v>
      </c>
      <c r="D6" s="27" t="str">
        <f>IF(C6="måndag","Vecka:"," ")</f>
        <v xml:space="preserve"> </v>
      </c>
      <c r="E6" s="28" t="str">
        <f>IF(C6="måndag",LOOKUP(B6,'Viktiga Datum'!A:H)," ")</f>
        <v xml:space="preserve"> </v>
      </c>
      <c r="F6" s="29"/>
      <c r="G6" s="96" t="str">
        <f>IF(LOOKUP(B6,'Viktiga Datum'!A:D)&lt;&gt;"",LOOKUP(B6,'Viktiga Datum'!A:D)," ")</f>
        <v>Nyårsdagen.</v>
      </c>
      <c r="H6" s="90"/>
      <c r="I6" s="92"/>
    </row>
    <row r="7" spans="1:13" ht="9" customHeight="1">
      <c r="A7" s="109"/>
      <c r="B7" s="105"/>
      <c r="C7" s="30" t="str">
        <f>LOOKUP(B6,'Viktiga Datum'!A:C)</f>
        <v>Nyårsdagen</v>
      </c>
      <c r="D7" s="30"/>
      <c r="E7" s="82" t="str">
        <f>IF(LOOKUP(B6,'Viktiga Datum'!A:J)="JA","Flagga"," ")</f>
        <v>Flagga</v>
      </c>
      <c r="F7" s="31"/>
      <c r="G7" s="97"/>
      <c r="H7" s="94"/>
      <c r="I7" s="95"/>
    </row>
    <row r="8" spans="1:13" ht="9" customHeight="1">
      <c r="A8" s="109" t="str">
        <f>'Viktiga Datum'!F3</f>
        <v>Nej</v>
      </c>
      <c r="B8" s="99">
        <f>B6+1</f>
        <v>40180</v>
      </c>
      <c r="C8" s="36" t="str">
        <f>TEXT(B8, "dddd")</f>
        <v>lördag</v>
      </c>
      <c r="D8" s="27" t="str">
        <f>IF(C8="måndag","Vecka:"," ")</f>
        <v xml:space="preserve"> </v>
      </c>
      <c r="E8" s="28" t="str">
        <f>IF(C8="måndag",LOOKUP(B8,'Viktiga Datum'!A:H)," ")</f>
        <v xml:space="preserve"> </v>
      </c>
      <c r="F8" s="29"/>
      <c r="G8" s="96" t="str">
        <f>IF(LOOKUP(B8,'Viktiga Datum'!A:D)&lt;&gt;"",LOOKUP(B8,'Viktiga Datum'!A:D)," ")</f>
        <v xml:space="preserve"> </v>
      </c>
      <c r="H8" s="90"/>
      <c r="I8" s="92"/>
    </row>
    <row r="9" spans="1:13" ht="9" customHeight="1">
      <c r="A9" s="109"/>
      <c r="B9" s="100"/>
      <c r="C9" s="30" t="str">
        <f>LOOKUP(B8,'Viktiga Datum'!A:C)</f>
        <v>Svea</v>
      </c>
      <c r="D9" s="30"/>
      <c r="E9" s="82" t="str">
        <f>IF(LOOKUP(B8,'Viktiga Datum'!A:J)="JA","Flagga"," ")</f>
        <v xml:space="preserve"> </v>
      </c>
      <c r="F9" s="31"/>
      <c r="G9" s="97"/>
      <c r="H9" s="94"/>
      <c r="I9" s="95"/>
    </row>
    <row r="10" spans="1:13" ht="9" customHeight="1">
      <c r="A10" s="109" t="str">
        <f>'Viktiga Datum'!F4</f>
        <v>Nej</v>
      </c>
      <c r="B10" s="99">
        <f>B8+1</f>
        <v>40181</v>
      </c>
      <c r="C10" s="36" t="str">
        <f>TEXT(B10, "dddd")</f>
        <v>söndag</v>
      </c>
      <c r="D10" s="27" t="str">
        <f>IF(C10="måndag","Vecka:"," ")</f>
        <v xml:space="preserve"> </v>
      </c>
      <c r="E10" s="28" t="str">
        <f>IF(C10="måndag",LOOKUP(B10,'Viktiga Datum'!A:H)," ")</f>
        <v xml:space="preserve"> </v>
      </c>
      <c r="F10" s="29"/>
      <c r="G10" s="96" t="str">
        <f>IF(LOOKUP(B10,'Viktiga Datum'!A:D)&lt;&gt;"",LOOKUP(B10,'Viktiga Datum'!A:D)," ")</f>
        <v xml:space="preserve"> </v>
      </c>
      <c r="H10" s="90"/>
      <c r="I10" s="92"/>
    </row>
    <row r="11" spans="1:13" ht="9" customHeight="1">
      <c r="A11" s="109"/>
      <c r="B11" s="100"/>
      <c r="C11" s="30" t="str">
        <f>LOOKUP(B10,'Viktiga Datum'!A:C)</f>
        <v>Alfred,Alfrida</v>
      </c>
      <c r="D11" s="30"/>
      <c r="E11" s="82" t="str">
        <f>IF(LOOKUP(B10,'Viktiga Datum'!A:J)="JA","Flagga"," ")</f>
        <v xml:space="preserve"> </v>
      </c>
      <c r="F11" s="31"/>
      <c r="G11" s="97"/>
      <c r="H11" s="94"/>
      <c r="I11" s="95"/>
    </row>
    <row r="12" spans="1:13" ht="9" customHeight="1">
      <c r="A12" s="109" t="str">
        <f>'Viktiga Datum'!F5</f>
        <v>Nej</v>
      </c>
      <c r="B12" s="99">
        <f>B10+1</f>
        <v>40182</v>
      </c>
      <c r="C12" s="36" t="str">
        <f>TEXT(B12, "dddd")</f>
        <v>måndag</v>
      </c>
      <c r="D12" s="27" t="str">
        <f>IF(C12="måndag","Vecka:"," ")</f>
        <v>Vecka:</v>
      </c>
      <c r="E12" s="28">
        <f>IF(C12="måndag",LOOKUP(B12,'Viktiga Datum'!A:H)," ")</f>
        <v>1</v>
      </c>
      <c r="F12" s="29"/>
      <c r="G12" s="96" t="str">
        <f>IF(LOOKUP(B12,'Viktiga Datum'!A:D)&lt;&gt;"",LOOKUP(B12,'Viktiga Datum'!A:D)," ")</f>
        <v xml:space="preserve"> </v>
      </c>
      <c r="H12" s="90"/>
      <c r="I12" s="92"/>
    </row>
    <row r="13" spans="1:13" ht="9" customHeight="1">
      <c r="A13" s="109"/>
      <c r="B13" s="100"/>
      <c r="C13" s="30" t="str">
        <f>LOOKUP(B12,'Viktiga Datum'!A:C)</f>
        <v>Rut</v>
      </c>
      <c r="D13" s="30"/>
      <c r="E13" s="82" t="str">
        <f>IF(LOOKUP(B12,'Viktiga Datum'!A:J)="JA","Flagga"," ")</f>
        <v xml:space="preserve"> </v>
      </c>
      <c r="F13" s="31"/>
      <c r="G13" s="97"/>
      <c r="H13" s="94"/>
      <c r="I13" s="95"/>
    </row>
    <row r="14" spans="1:13" ht="9" customHeight="1">
      <c r="A14" s="109" t="str">
        <f>'Viktiga Datum'!F6</f>
        <v>Nej</v>
      </c>
      <c r="B14" s="99">
        <f>B12+1</f>
        <v>40183</v>
      </c>
      <c r="C14" s="36" t="str">
        <f>TEXT(B14, "dddd")</f>
        <v>tisdag</v>
      </c>
      <c r="D14" s="27" t="str">
        <f>IF(C14="måndag","Vecka:"," ")</f>
        <v xml:space="preserve"> </v>
      </c>
      <c r="E14" s="28" t="str">
        <f>IF(C14="måndag",LOOKUP(B14,'Viktiga Datum'!A:H)," ")</f>
        <v xml:space="preserve"> </v>
      </c>
      <c r="F14" s="29"/>
      <c r="G14" s="96" t="str">
        <f>IF(LOOKUP(B14,'Viktiga Datum'!A:D)&lt;&gt;"",LOOKUP(B14,'Viktiga Datum'!A:D)," ")</f>
        <v>Trettondagsafton</v>
      </c>
      <c r="H14" s="90"/>
      <c r="I14" s="92"/>
    </row>
    <row r="15" spans="1:13" ht="9" customHeight="1">
      <c r="A15" s="109"/>
      <c r="B15" s="100"/>
      <c r="C15" s="30" t="str">
        <f>LOOKUP(B14,'Viktiga Datum'!A:C)</f>
        <v>Hanna,Hannele</v>
      </c>
      <c r="D15" s="30"/>
      <c r="E15" s="82" t="str">
        <f>IF(LOOKUP(B14,'Viktiga Datum'!A:J)="JA","Flagga"," ")</f>
        <v xml:space="preserve"> </v>
      </c>
      <c r="F15" s="31"/>
      <c r="G15" s="97"/>
      <c r="H15" s="94"/>
      <c r="I15" s="95"/>
    </row>
    <row r="16" spans="1:13" ht="9" customHeight="1">
      <c r="A16" s="109" t="str">
        <f>'Viktiga Datum'!F7</f>
        <v>Ja</v>
      </c>
      <c r="B16" s="99">
        <f>B14+1</f>
        <v>40184</v>
      </c>
      <c r="C16" s="77" t="str">
        <f>TEXT(B16, "dddd")</f>
        <v>onsdag</v>
      </c>
      <c r="D16" s="27" t="str">
        <f>IF(C16="måndag","Vecka:"," ")</f>
        <v xml:space="preserve"> </v>
      </c>
      <c r="E16" s="28" t="str">
        <f>IF(C16="måndag",LOOKUP(B16,'Viktiga Datum'!A:H)," ")</f>
        <v xml:space="preserve"> </v>
      </c>
      <c r="F16" s="29"/>
      <c r="G16" s="96" t="str">
        <f>IF(LOOKUP(B16,'Viktiga Datum'!A:D)&lt;&gt;"",LOOKUP(B16,'Viktiga Datum'!A:D)," ")</f>
        <v>Trettondag Jul</v>
      </c>
      <c r="H16" s="90"/>
      <c r="I16" s="92"/>
    </row>
    <row r="17" spans="1:9" ht="9" customHeight="1">
      <c r="A17" s="109"/>
      <c r="B17" s="100"/>
      <c r="C17" s="30" t="str">
        <f>LOOKUP(B16,'Viktiga Datum'!A:C)</f>
        <v>Kasper,Melker,Baltsar</v>
      </c>
      <c r="D17" s="30"/>
      <c r="E17" s="82" t="str">
        <f>IF(LOOKUP(B16,'Viktiga Datum'!A:J)="JA","Flagga"," ")</f>
        <v xml:space="preserve"> </v>
      </c>
      <c r="F17" s="31"/>
      <c r="G17" s="97"/>
      <c r="H17" s="94"/>
      <c r="I17" s="95"/>
    </row>
    <row r="18" spans="1:9" ht="9" customHeight="1">
      <c r="A18" s="109" t="str">
        <f>'Viktiga Datum'!F8</f>
        <v>Nej</v>
      </c>
      <c r="B18" s="99">
        <f>B16+1</f>
        <v>40185</v>
      </c>
      <c r="C18" s="36" t="str">
        <f>TEXT(B18, "dddd")</f>
        <v>torsdag</v>
      </c>
      <c r="D18" s="27" t="str">
        <f>IF(C18="måndag","Vecka:"," ")</f>
        <v xml:space="preserve"> </v>
      </c>
      <c r="E18" s="28" t="str">
        <f>IF(C18="måndag",LOOKUP(B18,'Viktiga Datum'!A:H)," ")</f>
        <v xml:space="preserve"> </v>
      </c>
      <c r="F18" s="29"/>
      <c r="G18" s="96" t="str">
        <f>IF(LOOKUP(B18,'Viktiga Datum'!A:D)&lt;&gt;"",LOOKUP(B18,'Viktiga Datum'!A:D)," ")</f>
        <v xml:space="preserve"> </v>
      </c>
      <c r="H18" s="90"/>
      <c r="I18" s="92"/>
    </row>
    <row r="19" spans="1:9" ht="9" customHeight="1">
      <c r="A19" s="109"/>
      <c r="B19" s="100"/>
      <c r="C19" s="30" t="str">
        <f>LOOKUP(B18,'Viktiga Datum'!A:C)</f>
        <v>August,Augusta</v>
      </c>
      <c r="D19" s="30"/>
      <c r="E19" s="82" t="str">
        <f>IF(LOOKUP(B18,'Viktiga Datum'!A:J)="JA","Flagga"," ")</f>
        <v xml:space="preserve"> </v>
      </c>
      <c r="F19" s="31"/>
      <c r="G19" s="97"/>
      <c r="H19" s="94"/>
      <c r="I19" s="95"/>
    </row>
    <row r="20" spans="1:9" ht="9" customHeight="1">
      <c r="A20" s="109" t="str">
        <f>'Viktiga Datum'!F9</f>
        <v>Nej</v>
      </c>
      <c r="B20" s="99">
        <f>B18+1</f>
        <v>40186</v>
      </c>
      <c r="C20" s="36" t="str">
        <f>TEXT(B20, "dddd")</f>
        <v>fredag</v>
      </c>
      <c r="D20" s="27" t="str">
        <f>IF(C20="måndag","Vecka:"," ")</f>
        <v xml:space="preserve"> </v>
      </c>
      <c r="E20" s="28" t="str">
        <f>IF(C20="måndag",LOOKUP(B20,'Viktiga Datum'!A:H)," ")</f>
        <v xml:space="preserve"> </v>
      </c>
      <c r="F20" s="29"/>
      <c r="G20" s="96" t="str">
        <f>IF(LOOKUP(B20,'Viktiga Datum'!A:D)&lt;&gt;"",LOOKUP(B20,'Viktiga Datum'!A:D)," ")</f>
        <v xml:space="preserve"> </v>
      </c>
      <c r="H20" s="90"/>
      <c r="I20" s="92"/>
    </row>
    <row r="21" spans="1:9" ht="9" customHeight="1">
      <c r="A21" s="109"/>
      <c r="B21" s="100"/>
      <c r="C21" s="30" t="str">
        <f>LOOKUP(B20,'Viktiga Datum'!A:C)</f>
        <v>Erland</v>
      </c>
      <c r="D21" s="30"/>
      <c r="E21" s="82" t="str">
        <f>IF(LOOKUP(B20,'Viktiga Datum'!A:J)="JA","Flagga"," ")</f>
        <v xml:space="preserve"> </v>
      </c>
      <c r="F21" s="31"/>
      <c r="G21" s="97"/>
      <c r="H21" s="94"/>
      <c r="I21" s="95"/>
    </row>
    <row r="22" spans="1:9" ht="9" customHeight="1">
      <c r="A22" s="109" t="str">
        <f>'Viktiga Datum'!F10</f>
        <v>Nej</v>
      </c>
      <c r="B22" s="99">
        <f>B20+1</f>
        <v>40187</v>
      </c>
      <c r="C22" s="36" t="str">
        <f>TEXT(B22, "dddd")</f>
        <v>lördag</v>
      </c>
      <c r="D22" s="27" t="str">
        <f>IF(C22="måndag","Vecka:"," ")</f>
        <v xml:space="preserve"> </v>
      </c>
      <c r="E22" s="28" t="str">
        <f>IF(C22="måndag",LOOKUP(B22,'Viktiga Datum'!A:H)," ")</f>
        <v xml:space="preserve"> </v>
      </c>
      <c r="F22" s="29"/>
      <c r="G22" s="96" t="str">
        <f>IF(LOOKUP(B22,'Viktiga Datum'!A:D)&lt;&gt;"",LOOKUP(B22,'Viktiga Datum'!A:D)," ")</f>
        <v xml:space="preserve"> </v>
      </c>
      <c r="H22" s="90"/>
      <c r="I22" s="92"/>
    </row>
    <row r="23" spans="1:9" ht="9" customHeight="1">
      <c r="A23" s="109"/>
      <c r="B23" s="100"/>
      <c r="C23" s="30" t="str">
        <f>LOOKUP(B22,'Viktiga Datum'!A:C)</f>
        <v>Gunnar,Gunder</v>
      </c>
      <c r="D23" s="30"/>
      <c r="E23" s="82" t="str">
        <f>IF(LOOKUP(B22,'Viktiga Datum'!A:J)="JA","Flagga"," ")</f>
        <v xml:space="preserve"> </v>
      </c>
      <c r="F23" s="31"/>
      <c r="G23" s="97"/>
      <c r="H23" s="94"/>
      <c r="I23" s="95"/>
    </row>
    <row r="24" spans="1:9" ht="9" customHeight="1">
      <c r="A24" s="109" t="str">
        <f>'Viktiga Datum'!F11</f>
        <v>Nej</v>
      </c>
      <c r="B24" s="99">
        <f>B22+1</f>
        <v>40188</v>
      </c>
      <c r="C24" s="36" t="str">
        <f>TEXT(B24, "dddd")</f>
        <v>söndag</v>
      </c>
      <c r="D24" s="27" t="str">
        <f>IF(C24="måndag","Vecka:"," ")</f>
        <v xml:space="preserve"> </v>
      </c>
      <c r="E24" s="28" t="str">
        <f>IF(C24="måndag",LOOKUP(B24,'Viktiga Datum'!A:H)," ")</f>
        <v xml:space="preserve"> </v>
      </c>
      <c r="F24" s="29"/>
      <c r="G24" s="96" t="str">
        <f>IF(LOOKUP(B24,'Viktiga Datum'!A:D)&lt;&gt;"",LOOKUP(B24,'Viktiga Datum'!A:D)," ")</f>
        <v xml:space="preserve"> </v>
      </c>
      <c r="H24" s="90"/>
      <c r="I24" s="92"/>
    </row>
    <row r="25" spans="1:9" ht="9" customHeight="1">
      <c r="A25" s="109"/>
      <c r="B25" s="100"/>
      <c r="C25" s="30" t="str">
        <f>LOOKUP(B24,'Viktiga Datum'!A:C)</f>
        <v>Sigurd,Sigbritt</v>
      </c>
      <c r="D25" s="30"/>
      <c r="E25" s="82" t="str">
        <f>IF(LOOKUP(B24,'Viktiga Datum'!A:J)="JA","Flagga"," ")</f>
        <v xml:space="preserve"> </v>
      </c>
      <c r="F25" s="31"/>
      <c r="G25" s="97"/>
      <c r="H25" s="94"/>
      <c r="I25" s="95"/>
    </row>
    <row r="26" spans="1:9" ht="9" customHeight="1">
      <c r="A26" s="109" t="str">
        <f>'Viktiga Datum'!F12</f>
        <v>Nej</v>
      </c>
      <c r="B26" s="99">
        <f>B24+1</f>
        <v>40189</v>
      </c>
      <c r="C26" s="36" t="str">
        <f>TEXT(B26, "dddd")</f>
        <v>måndag</v>
      </c>
      <c r="D26" s="27" t="str">
        <f>IF(C26="måndag","Vecka:"," ")</f>
        <v>Vecka:</v>
      </c>
      <c r="E26" s="28">
        <f>IF(C26="måndag",LOOKUP(B26,'Viktiga Datum'!A:H)," ")</f>
        <v>2</v>
      </c>
      <c r="F26" s="29"/>
      <c r="G26" s="96" t="str">
        <f>IF(LOOKUP(B26,'Viktiga Datum'!A:D)&lt;&gt;"",LOOKUP(B26,'Viktiga Datum'!A:D)," ")</f>
        <v xml:space="preserve"> </v>
      </c>
      <c r="H26" s="90"/>
      <c r="I26" s="92"/>
    </row>
    <row r="27" spans="1:9" ht="9" customHeight="1">
      <c r="A27" s="109"/>
      <c r="B27" s="100"/>
      <c r="C27" s="30" t="str">
        <f>LOOKUP(B26,'Viktiga Datum'!A:C)</f>
        <v>Jan,Jannike</v>
      </c>
      <c r="D27" s="30"/>
      <c r="E27" s="82" t="str">
        <f>IF(LOOKUP(B26,'Viktiga Datum'!A:J)="JA","Flagga"," ")</f>
        <v xml:space="preserve"> </v>
      </c>
      <c r="F27" s="31"/>
      <c r="G27" s="97"/>
      <c r="H27" s="94"/>
      <c r="I27" s="95"/>
    </row>
    <row r="28" spans="1:9" ht="9" customHeight="1">
      <c r="A28" s="109" t="str">
        <f>'Viktiga Datum'!F13</f>
        <v>Nej</v>
      </c>
      <c r="B28" s="99">
        <f>B26+1</f>
        <v>40190</v>
      </c>
      <c r="C28" s="36" t="str">
        <f>TEXT(B28, "dddd")</f>
        <v>tisdag</v>
      </c>
      <c r="D28" s="27" t="str">
        <f>IF(C28="måndag","Vecka:"," ")</f>
        <v xml:space="preserve"> </v>
      </c>
      <c r="E28" s="28" t="str">
        <f>IF(C28="måndag",LOOKUP(B28,'Viktiga Datum'!A:H)," ")</f>
        <v xml:space="preserve"> </v>
      </c>
      <c r="F28" s="29"/>
      <c r="G28" s="96" t="str">
        <f>IF(LOOKUP(B28,'Viktiga Datum'!A:D)&lt;&gt;"",LOOKUP(B28,'Viktiga Datum'!A:D)," ")</f>
        <v xml:space="preserve"> </v>
      </c>
      <c r="H28" s="90"/>
      <c r="I28" s="92"/>
    </row>
    <row r="29" spans="1:9" ht="9" customHeight="1">
      <c r="A29" s="109"/>
      <c r="B29" s="100"/>
      <c r="C29" s="30" t="str">
        <f>LOOKUP(B28,'Viktiga Datum'!A:C)</f>
        <v>Frideborg,Fridolf</v>
      </c>
      <c r="D29" s="30"/>
      <c r="E29" s="82" t="str">
        <f>IF(LOOKUP(B28,'Viktiga Datum'!A:J)="JA","Flagga"," ")</f>
        <v xml:space="preserve"> </v>
      </c>
      <c r="F29" s="31"/>
      <c r="G29" s="97"/>
      <c r="H29" s="94"/>
      <c r="I29" s="95"/>
    </row>
    <row r="30" spans="1:9" ht="9" customHeight="1">
      <c r="A30" s="109" t="str">
        <f>'Viktiga Datum'!F14</f>
        <v>Nej</v>
      </c>
      <c r="B30" s="99">
        <f>B28+1</f>
        <v>40191</v>
      </c>
      <c r="C30" s="36" t="str">
        <f>TEXT(B30, "dddd")</f>
        <v>onsdag</v>
      </c>
      <c r="D30" s="27" t="str">
        <f>IF(C30="måndag","Vecka:"," ")</f>
        <v xml:space="preserve"> </v>
      </c>
      <c r="E30" s="28" t="str">
        <f>IF(C30="måndag",LOOKUP(B30,'Viktiga Datum'!A:H)," ")</f>
        <v xml:space="preserve"> </v>
      </c>
      <c r="F30" s="29"/>
      <c r="G30" s="96" t="str">
        <f>IF(LOOKUP(B30,'Viktiga Datum'!A:D)&lt;&gt;"",LOOKUP(B30,'Viktiga Datum'!A:D)," ")</f>
        <v>Tjugondag Knut</v>
      </c>
      <c r="H30" s="90"/>
      <c r="I30" s="92"/>
    </row>
    <row r="31" spans="1:9" ht="9" customHeight="1">
      <c r="A31" s="109"/>
      <c r="B31" s="100"/>
      <c r="C31" s="30" t="str">
        <f>LOOKUP(B30,'Viktiga Datum'!A:C)</f>
        <v>Knut</v>
      </c>
      <c r="D31" s="30"/>
      <c r="E31" s="82" t="str">
        <f>IF(LOOKUP(B30,'Viktiga Datum'!A:J)="JA","Flagga"," ")</f>
        <v xml:space="preserve"> </v>
      </c>
      <c r="F31" s="31"/>
      <c r="G31" s="97"/>
      <c r="H31" s="94"/>
      <c r="I31" s="95"/>
    </row>
    <row r="32" spans="1:9" ht="9" customHeight="1">
      <c r="A32" s="109" t="str">
        <f>'Viktiga Datum'!F15</f>
        <v>Nej</v>
      </c>
      <c r="B32" s="99">
        <f>B30+1</f>
        <v>40192</v>
      </c>
      <c r="C32" s="36" t="str">
        <f>TEXT(B32, "dddd")</f>
        <v>torsdag</v>
      </c>
      <c r="D32" s="27" t="str">
        <f>IF(C32="måndag","Vecka:"," ")</f>
        <v xml:space="preserve"> </v>
      </c>
      <c r="E32" s="28" t="str">
        <f>IF(C32="måndag",LOOKUP(B32,'Viktiga Datum'!A:H)," ")</f>
        <v xml:space="preserve"> </v>
      </c>
      <c r="F32" s="29"/>
      <c r="G32" s="96" t="str">
        <f>IF(LOOKUP(B32,'Viktiga Datum'!A:D)&lt;&gt;"",LOOKUP(B32,'Viktiga Datum'!A:D)," ")</f>
        <v xml:space="preserve"> </v>
      </c>
      <c r="H32" s="90"/>
      <c r="I32" s="92"/>
    </row>
    <row r="33" spans="1:9" ht="9" customHeight="1">
      <c r="A33" s="109"/>
      <c r="B33" s="100"/>
      <c r="C33" s="30" t="str">
        <f>LOOKUP(B32,'Viktiga Datum'!A:C)</f>
        <v>Felix,Felicia</v>
      </c>
      <c r="D33" s="30"/>
      <c r="E33" s="82" t="str">
        <f>IF(LOOKUP(B32,'Viktiga Datum'!A:J)="JA","Flagga"," ")</f>
        <v xml:space="preserve"> </v>
      </c>
      <c r="F33" s="31"/>
      <c r="G33" s="97"/>
      <c r="H33" s="94"/>
      <c r="I33" s="95"/>
    </row>
    <row r="34" spans="1:9" ht="9" customHeight="1">
      <c r="A34" s="109" t="str">
        <f>'Viktiga Datum'!F16</f>
        <v>Nej</v>
      </c>
      <c r="B34" s="99">
        <f>B32+1</f>
        <v>40193</v>
      </c>
      <c r="C34" s="36" t="str">
        <f>TEXT(B34, "dddd")</f>
        <v>fredag</v>
      </c>
      <c r="D34" s="27" t="str">
        <f>IF(C34="måndag","Vecka:"," ")</f>
        <v xml:space="preserve"> </v>
      </c>
      <c r="E34" s="28" t="str">
        <f>IF(C34="måndag",LOOKUP(B34,'Viktiga Datum'!A:H)," ")</f>
        <v xml:space="preserve"> </v>
      </c>
      <c r="F34" s="29"/>
      <c r="G34" s="96" t="str">
        <f>IF(LOOKUP(B34,'Viktiga Datum'!A:D)&lt;&gt;"",LOOKUP(B34,'Viktiga Datum'!A:D)," ")</f>
        <v xml:space="preserve"> </v>
      </c>
      <c r="H34" s="90"/>
      <c r="I34" s="92"/>
    </row>
    <row r="35" spans="1:9" ht="9" customHeight="1">
      <c r="A35" s="109"/>
      <c r="B35" s="100"/>
      <c r="C35" s="30" t="str">
        <f>LOOKUP(B34,'Viktiga Datum'!A:C)</f>
        <v>Laura,Lorentz</v>
      </c>
      <c r="D35" s="30"/>
      <c r="E35" s="82" t="str">
        <f>IF(LOOKUP(B34,'Viktiga Datum'!A:J)="JA","Flagga"," ")</f>
        <v xml:space="preserve"> </v>
      </c>
      <c r="F35" s="31"/>
      <c r="G35" s="97"/>
      <c r="H35" s="94"/>
      <c r="I35" s="95"/>
    </row>
    <row r="36" spans="1:9" ht="9" customHeight="1">
      <c r="A36" s="109" t="str">
        <f>'Viktiga Datum'!F17</f>
        <v>Nej</v>
      </c>
      <c r="B36" s="99">
        <f>B34+1</f>
        <v>40194</v>
      </c>
      <c r="C36" s="36" t="str">
        <f>TEXT(B36, "dddd")</f>
        <v>lördag</v>
      </c>
      <c r="D36" s="27" t="str">
        <f>IF(C36="måndag","Vecka:"," ")</f>
        <v xml:space="preserve"> </v>
      </c>
      <c r="E36" s="28" t="str">
        <f>IF(C36="måndag",LOOKUP(B36,'Viktiga Datum'!A:H)," ")</f>
        <v xml:space="preserve"> </v>
      </c>
      <c r="F36" s="29"/>
      <c r="G36" s="96" t="str">
        <f>IF(LOOKUP(B36,'Viktiga Datum'!A:D)&lt;&gt;"",LOOKUP(B36,'Viktiga Datum'!A:D)," ")</f>
        <v xml:space="preserve"> </v>
      </c>
      <c r="H36" s="90"/>
      <c r="I36" s="92"/>
    </row>
    <row r="37" spans="1:9" ht="9" customHeight="1">
      <c r="A37" s="109"/>
      <c r="B37" s="100"/>
      <c r="C37" s="30" t="str">
        <f>LOOKUP(B36,'Viktiga Datum'!A:C)</f>
        <v>Hjalmar,Helmer</v>
      </c>
      <c r="D37" s="30"/>
      <c r="E37" s="82" t="str">
        <f>IF(LOOKUP(B36,'Viktiga Datum'!A:J)="JA","Flagga"," ")</f>
        <v xml:space="preserve"> </v>
      </c>
      <c r="F37" s="31"/>
      <c r="G37" s="97"/>
      <c r="H37" s="94"/>
      <c r="I37" s="95"/>
    </row>
    <row r="38" spans="1:9" ht="9" customHeight="1">
      <c r="A38" s="109" t="str">
        <f>'Viktiga Datum'!F18</f>
        <v>Nej</v>
      </c>
      <c r="B38" s="99">
        <f>B36+1</f>
        <v>40195</v>
      </c>
      <c r="C38" s="36" t="str">
        <f>TEXT(B38, "dddd")</f>
        <v>söndag</v>
      </c>
      <c r="D38" s="27" t="str">
        <f>IF(C38="måndag","Vecka:"," ")</f>
        <v xml:space="preserve"> </v>
      </c>
      <c r="E38" s="28" t="str">
        <f>IF(C38="måndag",LOOKUP(B38,'Viktiga Datum'!A:H)," ")</f>
        <v xml:space="preserve"> </v>
      </c>
      <c r="F38" s="29"/>
      <c r="G38" s="96" t="str">
        <f>IF(LOOKUP(B38,'Viktiga Datum'!A:D)&lt;&gt;"",LOOKUP(B38,'Viktiga Datum'!A:D)," ")</f>
        <v xml:space="preserve"> </v>
      </c>
      <c r="H38" s="90"/>
      <c r="I38" s="92"/>
    </row>
    <row r="39" spans="1:9" ht="9" customHeight="1">
      <c r="A39" s="109"/>
      <c r="B39" s="100"/>
      <c r="C39" s="30" t="str">
        <f>LOOKUP(B38,'Viktiga Datum'!A:C)</f>
        <v>Anton,Tony</v>
      </c>
      <c r="D39" s="30"/>
      <c r="E39" s="82" t="str">
        <f>IF(LOOKUP(B38,'Viktiga Datum'!A:J)="JA","Flagga"," ")</f>
        <v xml:space="preserve"> </v>
      </c>
      <c r="F39" s="31"/>
      <c r="G39" s="97"/>
      <c r="H39" s="94"/>
      <c r="I39" s="95"/>
    </row>
    <row r="40" spans="1:9" ht="9" customHeight="1">
      <c r="A40" s="109" t="str">
        <f>'Viktiga Datum'!F19</f>
        <v>Nej</v>
      </c>
      <c r="B40" s="99">
        <f>B38+1</f>
        <v>40196</v>
      </c>
      <c r="C40" s="36" t="str">
        <f>TEXT(B40, "dddd")</f>
        <v>måndag</v>
      </c>
      <c r="D40" s="27" t="str">
        <f>IF(C40="måndag","Vecka:"," ")</f>
        <v>Vecka:</v>
      </c>
      <c r="E40" s="28">
        <f>IF(C40="måndag",LOOKUP(B40,'Viktiga Datum'!A:H)," ")</f>
        <v>3</v>
      </c>
      <c r="F40" s="29"/>
      <c r="G40" s="96" t="str">
        <f>IF(LOOKUP(B40,'Viktiga Datum'!A:D)&lt;&gt;"",LOOKUP(B40,'Viktiga Datum'!A:D)," ")</f>
        <v xml:space="preserve"> </v>
      </c>
      <c r="H40" s="90"/>
      <c r="I40" s="92"/>
    </row>
    <row r="41" spans="1:9" ht="9" customHeight="1">
      <c r="A41" s="109"/>
      <c r="B41" s="100"/>
      <c r="C41" s="30" t="str">
        <f>LOOKUP(B40,'Viktiga Datum'!A:C)</f>
        <v>Hilda,Hildur</v>
      </c>
      <c r="D41" s="30"/>
      <c r="E41" s="82" t="str">
        <f>IF(LOOKUP(B40,'Viktiga Datum'!A:J)="JA","Flagga"," ")</f>
        <v xml:space="preserve"> </v>
      </c>
      <c r="F41" s="31"/>
      <c r="G41" s="97"/>
      <c r="H41" s="94"/>
      <c r="I41" s="95"/>
    </row>
    <row r="42" spans="1:9" ht="9" customHeight="1">
      <c r="A42" s="109" t="str">
        <f>'Viktiga Datum'!F20</f>
        <v>Nej</v>
      </c>
      <c r="B42" s="99">
        <f>B40+1</f>
        <v>40197</v>
      </c>
      <c r="C42" s="36" t="str">
        <f>TEXT(B42, "dddd")</f>
        <v>tisdag</v>
      </c>
      <c r="D42" s="27" t="str">
        <f>IF(C42="måndag","Vecka:"," ")</f>
        <v xml:space="preserve"> </v>
      </c>
      <c r="E42" s="28" t="str">
        <f>IF(C42="måndag",LOOKUP(B42,'Viktiga Datum'!A:H)," ")</f>
        <v xml:space="preserve"> </v>
      </c>
      <c r="F42" s="29"/>
      <c r="G42" s="96" t="str">
        <f>IF(LOOKUP(B42,'Viktiga Datum'!A:D)&lt;&gt;"",LOOKUP(B42,'Viktiga Datum'!A:D)," ")</f>
        <v xml:space="preserve"> </v>
      </c>
      <c r="H42" s="90"/>
      <c r="I42" s="92"/>
    </row>
    <row r="43" spans="1:9" ht="9" customHeight="1">
      <c r="A43" s="109"/>
      <c r="B43" s="100"/>
      <c r="C43" s="30" t="str">
        <f>LOOKUP(B42,'Viktiga Datum'!A:C)</f>
        <v>Henrik</v>
      </c>
      <c r="D43" s="30"/>
      <c r="E43" s="82" t="str">
        <f>IF(LOOKUP(B42,'Viktiga Datum'!A:J)="JA","Flagga"," ")</f>
        <v xml:space="preserve"> </v>
      </c>
      <c r="F43" s="31"/>
      <c r="G43" s="97"/>
      <c r="H43" s="94"/>
      <c r="I43" s="95"/>
    </row>
    <row r="44" spans="1:9" ht="9" customHeight="1">
      <c r="A44" s="109" t="str">
        <f>'Viktiga Datum'!F21</f>
        <v>Nej</v>
      </c>
      <c r="B44" s="99">
        <f>B42+1</f>
        <v>40198</v>
      </c>
      <c r="C44" s="36" t="str">
        <f>TEXT(B44, "dddd")</f>
        <v>onsdag</v>
      </c>
      <c r="D44" s="27" t="str">
        <f>IF(C44="måndag","Vecka:"," ")</f>
        <v xml:space="preserve"> </v>
      </c>
      <c r="E44" s="28" t="str">
        <f>IF(C44="måndag",LOOKUP(B44,'Viktiga Datum'!A:H)," ")</f>
        <v xml:space="preserve"> </v>
      </c>
      <c r="F44" s="29"/>
      <c r="G44" s="96" t="str">
        <f>IF(LOOKUP(B44,'Viktiga Datum'!A:D)&lt;&gt;"",LOOKUP(B44,'Viktiga Datum'!A:D)," ")</f>
        <v xml:space="preserve"> </v>
      </c>
      <c r="H44" s="90"/>
      <c r="I44" s="92"/>
    </row>
    <row r="45" spans="1:9" ht="9" customHeight="1">
      <c r="A45" s="109"/>
      <c r="B45" s="100"/>
      <c r="C45" s="30" t="str">
        <f>LOOKUP(B44,'Viktiga Datum'!A:C)</f>
        <v>Fabian,Sebastian</v>
      </c>
      <c r="D45" s="30"/>
      <c r="E45" s="82" t="str">
        <f>IF(LOOKUP(B44,'Viktiga Datum'!A:J)="JA","Flagga"," ")</f>
        <v xml:space="preserve"> </v>
      </c>
      <c r="F45" s="31"/>
      <c r="G45" s="97"/>
      <c r="H45" s="94"/>
      <c r="I45" s="95"/>
    </row>
    <row r="46" spans="1:9" ht="9" customHeight="1">
      <c r="A46" s="109" t="str">
        <f>'Viktiga Datum'!F22</f>
        <v>Nej</v>
      </c>
      <c r="B46" s="99">
        <f>B44+1</f>
        <v>40199</v>
      </c>
      <c r="C46" s="36" t="str">
        <f>TEXT(B46, "dddd")</f>
        <v>torsdag</v>
      </c>
      <c r="D46" s="27" t="str">
        <f>IF(C46="måndag","Vecka:"," ")</f>
        <v xml:space="preserve"> </v>
      </c>
      <c r="E46" s="28" t="str">
        <f>IF(C46="måndag",LOOKUP(B46,'Viktiga Datum'!A:H)," ")</f>
        <v xml:space="preserve"> </v>
      </c>
      <c r="F46" s="29"/>
      <c r="G46" s="96" t="str">
        <f>IF(LOOKUP(B46,'Viktiga Datum'!A:D)&lt;&gt;"",LOOKUP(B46,'Viktiga Datum'!A:D)," ")</f>
        <v xml:space="preserve"> </v>
      </c>
      <c r="H46" s="90"/>
      <c r="I46" s="92"/>
    </row>
    <row r="47" spans="1:9" ht="9" customHeight="1">
      <c r="A47" s="109"/>
      <c r="B47" s="100"/>
      <c r="C47" s="30" t="str">
        <f>LOOKUP(B46,'Viktiga Datum'!A:C)</f>
        <v>Agnes,Agneta</v>
      </c>
      <c r="D47" s="30"/>
      <c r="E47" s="82" t="str">
        <f>IF(LOOKUP(B46,'Viktiga Datum'!A:J)="JA","Flagga"," ")</f>
        <v xml:space="preserve"> </v>
      </c>
      <c r="F47" s="31"/>
      <c r="G47" s="97"/>
      <c r="H47" s="94"/>
      <c r="I47" s="95"/>
    </row>
    <row r="48" spans="1:9" ht="9" customHeight="1">
      <c r="A48" s="109" t="str">
        <f>'Viktiga Datum'!F23</f>
        <v>Nej</v>
      </c>
      <c r="B48" s="99">
        <f>B46+1</f>
        <v>40200</v>
      </c>
      <c r="C48" s="36" t="str">
        <f>TEXT(B48, "dddd")</f>
        <v>fredag</v>
      </c>
      <c r="D48" s="27" t="str">
        <f>IF(C48="måndag","Vecka:"," ")</f>
        <v xml:space="preserve"> </v>
      </c>
      <c r="E48" s="28" t="str">
        <f>IF(C48="måndag",LOOKUP(B48,'Viktiga Datum'!A:H)," ")</f>
        <v xml:space="preserve"> </v>
      </c>
      <c r="F48" s="29"/>
      <c r="G48" s="96" t="str">
        <f>IF(LOOKUP(B48,'Viktiga Datum'!A:D)&lt;&gt;"",LOOKUP(B48,'Viktiga Datum'!A:D)," ")</f>
        <v xml:space="preserve"> </v>
      </c>
      <c r="H48" s="90"/>
      <c r="I48" s="92"/>
    </row>
    <row r="49" spans="1:9" ht="9" customHeight="1">
      <c r="A49" s="109"/>
      <c r="B49" s="100"/>
      <c r="C49" s="30" t="str">
        <f>LOOKUP(B48,'Viktiga Datum'!A:C)</f>
        <v>Vincent,Viktor</v>
      </c>
      <c r="D49" s="30"/>
      <c r="E49" s="82" t="str">
        <f>IF(LOOKUP(B48,'Viktiga Datum'!A:J)="JA","Flagga"," ")</f>
        <v xml:space="preserve"> </v>
      </c>
      <c r="F49" s="31"/>
      <c r="G49" s="97"/>
      <c r="H49" s="94"/>
      <c r="I49" s="95"/>
    </row>
    <row r="50" spans="1:9" ht="9" customHeight="1">
      <c r="A50" s="109" t="str">
        <f>'Viktiga Datum'!F24</f>
        <v>Nej</v>
      </c>
      <c r="B50" s="99">
        <f>B48+1</f>
        <v>40201</v>
      </c>
      <c r="C50" s="36" t="str">
        <f>TEXT(B50, "dddd")</f>
        <v>lördag</v>
      </c>
      <c r="D50" s="27" t="str">
        <f>IF(C50="måndag","Vecka:"," ")</f>
        <v xml:space="preserve"> </v>
      </c>
      <c r="E50" s="28" t="str">
        <f>IF(C50="måndag",LOOKUP(B50,'Viktiga Datum'!A:H)," ")</f>
        <v xml:space="preserve"> </v>
      </c>
      <c r="F50" s="29"/>
      <c r="G50" s="96" t="str">
        <f>IF(LOOKUP(B50,'Viktiga Datum'!A:D)&lt;&gt;"",LOOKUP(B50,'Viktiga Datum'!A:D)," ")</f>
        <v xml:space="preserve"> </v>
      </c>
      <c r="H50" s="90"/>
      <c r="I50" s="92"/>
    </row>
    <row r="51" spans="1:9" ht="9" customHeight="1">
      <c r="A51" s="109"/>
      <c r="B51" s="100"/>
      <c r="C51" s="30" t="str">
        <f>LOOKUP(B50,'Viktiga Datum'!A:C)</f>
        <v>Frej,Freja</v>
      </c>
      <c r="D51" s="32"/>
      <c r="E51" s="82" t="str">
        <f>IF(LOOKUP(B50,'Viktiga Datum'!A:J)="JA","Flagga"," ")</f>
        <v xml:space="preserve"> </v>
      </c>
      <c r="F51" s="31"/>
      <c r="G51" s="97"/>
      <c r="H51" s="94"/>
      <c r="I51" s="95"/>
    </row>
    <row r="52" spans="1:9" ht="9" customHeight="1">
      <c r="A52" s="109" t="str">
        <f>'Viktiga Datum'!F25</f>
        <v>Nej</v>
      </c>
      <c r="B52" s="99">
        <f>B50+1</f>
        <v>40202</v>
      </c>
      <c r="C52" s="36" t="str">
        <f>TEXT(B52, "dddd")</f>
        <v>söndag</v>
      </c>
      <c r="D52" s="27" t="str">
        <f>IF(C52="måndag","Vecka:"," ")</f>
        <v xml:space="preserve"> </v>
      </c>
      <c r="E52" s="28" t="str">
        <f>IF(C52="måndag",LOOKUP(B52,'Viktiga Datum'!A:H)," ")</f>
        <v xml:space="preserve"> </v>
      </c>
      <c r="F52" s="29"/>
      <c r="G52" s="96" t="str">
        <f>IF(LOOKUP(B52,'Viktiga Datum'!A:D)&lt;&gt;"",LOOKUP(B52,'Viktiga Datum'!A:D)," ")</f>
        <v xml:space="preserve"> </v>
      </c>
      <c r="H52" s="90"/>
      <c r="I52" s="92"/>
    </row>
    <row r="53" spans="1:9" ht="9" customHeight="1">
      <c r="A53" s="109"/>
      <c r="B53" s="100"/>
      <c r="C53" s="30" t="str">
        <f>LOOKUP(B52,'Viktiga Datum'!A:C)</f>
        <v>Erika</v>
      </c>
      <c r="D53" s="32"/>
      <c r="E53" s="82" t="str">
        <f>IF(LOOKUP(B52,'Viktiga Datum'!A:J)="JA","Flagga"," ")</f>
        <v xml:space="preserve"> </v>
      </c>
      <c r="F53" s="31"/>
      <c r="G53" s="97"/>
      <c r="H53" s="94"/>
      <c r="I53" s="95"/>
    </row>
    <row r="54" spans="1:9" ht="9" customHeight="1">
      <c r="A54" s="109" t="str">
        <f>'Viktiga Datum'!F26</f>
        <v>Nej</v>
      </c>
      <c r="B54" s="99">
        <f>B52+1</f>
        <v>40203</v>
      </c>
      <c r="C54" s="36" t="str">
        <f>TEXT(B54, "dddd")</f>
        <v>måndag</v>
      </c>
      <c r="D54" s="27" t="str">
        <f>IF(C54="måndag","Vecka:"," ")</f>
        <v>Vecka:</v>
      </c>
      <c r="E54" s="28">
        <f>IF(C54="måndag",LOOKUP(B54,'Viktiga Datum'!A:H)," ")</f>
        <v>4</v>
      </c>
      <c r="F54" s="29"/>
      <c r="G54" s="96" t="str">
        <f>IF(LOOKUP(B54,'Viktiga Datum'!A:D)&lt;&gt;"",LOOKUP(B54,'Viktiga Datum'!A:D)," ")</f>
        <v xml:space="preserve"> </v>
      </c>
      <c r="H54" s="90"/>
      <c r="I54" s="92"/>
    </row>
    <row r="55" spans="1:9" ht="9" customHeight="1">
      <c r="A55" s="109"/>
      <c r="B55" s="100"/>
      <c r="C55" s="30" t="str">
        <f>LOOKUP(B54,'Viktiga Datum'!A:C)</f>
        <v>Paul,Pål</v>
      </c>
      <c r="D55" s="32"/>
      <c r="E55" s="82" t="str">
        <f>IF(LOOKUP(B54,'Viktiga Datum'!A:J)="JA","Flagga"," ")</f>
        <v xml:space="preserve"> </v>
      </c>
      <c r="F55" s="31"/>
      <c r="G55" s="97"/>
      <c r="H55" s="94"/>
      <c r="I55" s="95"/>
    </row>
    <row r="56" spans="1:9" ht="9" customHeight="1">
      <c r="A56" s="109" t="str">
        <f>'Viktiga Datum'!F27</f>
        <v>Nej</v>
      </c>
      <c r="B56" s="99">
        <f>B54+1</f>
        <v>40204</v>
      </c>
      <c r="C56" s="36" t="str">
        <f>TEXT(B56, "dddd")</f>
        <v>tisdag</v>
      </c>
      <c r="D56" s="27" t="str">
        <f>IF(C56="måndag","Vecka:"," ")</f>
        <v xml:space="preserve"> </v>
      </c>
      <c r="E56" s="28" t="str">
        <f>IF(C56="måndag",LOOKUP(B56,'Viktiga Datum'!A:H)," ")</f>
        <v xml:space="preserve"> </v>
      </c>
      <c r="F56" s="29"/>
      <c r="G56" s="96" t="str">
        <f>IF(LOOKUP(B56,'Viktiga Datum'!A:D)&lt;&gt;"",LOOKUP(B56,'Viktiga Datum'!A:D)," ")</f>
        <v xml:space="preserve"> </v>
      </c>
      <c r="H56" s="90"/>
      <c r="I56" s="92"/>
    </row>
    <row r="57" spans="1:9" ht="9" customHeight="1">
      <c r="A57" s="109"/>
      <c r="B57" s="100"/>
      <c r="C57" s="30" t="str">
        <f>LOOKUP(B56,'Viktiga Datum'!A:C)</f>
        <v>Bodil,Boel</v>
      </c>
      <c r="D57" s="32"/>
      <c r="E57" s="82" t="str">
        <f>IF(LOOKUP(B56,'Viktiga Datum'!A:J)="JA","Flagga"," ")</f>
        <v xml:space="preserve"> </v>
      </c>
      <c r="F57" s="31"/>
      <c r="G57" s="97"/>
      <c r="H57" s="94"/>
      <c r="I57" s="95"/>
    </row>
    <row r="58" spans="1:9" ht="9" customHeight="1">
      <c r="A58" s="109" t="str">
        <f>'Viktiga Datum'!F28</f>
        <v>Nej</v>
      </c>
      <c r="B58" s="99">
        <f>B56+1</f>
        <v>40205</v>
      </c>
      <c r="C58" s="36" t="str">
        <f>TEXT(B58, "dddd")</f>
        <v>onsdag</v>
      </c>
      <c r="D58" s="27" t="str">
        <f>IF(C58="måndag","Vecka:"," ")</f>
        <v xml:space="preserve"> </v>
      </c>
      <c r="E58" s="28" t="str">
        <f>IF(C58="måndag",LOOKUP(B58,'Viktiga Datum'!A:H)," ")</f>
        <v xml:space="preserve"> </v>
      </c>
      <c r="F58" s="29"/>
      <c r="G58" s="96" t="str">
        <f>IF(LOOKUP(B58,'Viktiga Datum'!A:D)&lt;&gt;"",LOOKUP(B58,'Viktiga Datum'!A:D)," ")</f>
        <v xml:space="preserve"> </v>
      </c>
      <c r="H58" s="90"/>
      <c r="I58" s="92"/>
    </row>
    <row r="59" spans="1:9" ht="9" customHeight="1">
      <c r="A59" s="109"/>
      <c r="B59" s="100"/>
      <c r="C59" s="30" t="str">
        <f>LOOKUP(B58,'Viktiga Datum'!A:C)</f>
        <v>Göte,Göta</v>
      </c>
      <c r="D59" s="32"/>
      <c r="E59" s="82" t="str">
        <f>IF(LOOKUP(B58,'Viktiga Datum'!A:J)="JA","Flagga"," ")</f>
        <v xml:space="preserve"> </v>
      </c>
      <c r="F59" s="31"/>
      <c r="G59" s="97"/>
      <c r="H59" s="94"/>
      <c r="I59" s="95"/>
    </row>
    <row r="60" spans="1:9" ht="9" customHeight="1">
      <c r="A60" s="109" t="str">
        <f>'Viktiga Datum'!F29</f>
        <v>Nej</v>
      </c>
      <c r="B60" s="99">
        <f>B58+1</f>
        <v>40206</v>
      </c>
      <c r="C60" s="36" t="str">
        <f>TEXT(B60, "dddd")</f>
        <v>torsdag</v>
      </c>
      <c r="D60" s="27" t="str">
        <f>IF(C60="måndag","Vecka:"," ")</f>
        <v xml:space="preserve"> </v>
      </c>
      <c r="E60" s="28" t="str">
        <f>IF(C60="måndag",LOOKUP(B60,'Viktiga Datum'!A:H)," ")</f>
        <v xml:space="preserve"> </v>
      </c>
      <c r="F60" s="29"/>
      <c r="G60" s="96" t="str">
        <f>IF(LOOKUP(B60,'Viktiga Datum'!A:D)&lt;&gt;"",LOOKUP(B60,'Viktiga Datum'!A:D)," ")</f>
        <v>Konungens namnsdag.</v>
      </c>
      <c r="H60" s="90"/>
      <c r="I60" s="92"/>
    </row>
    <row r="61" spans="1:9" ht="9" customHeight="1">
      <c r="A61" s="109"/>
      <c r="B61" s="100"/>
      <c r="C61" s="30" t="str">
        <f>LOOKUP(B60,'Viktiga Datum'!A:C)</f>
        <v>Karl,Karla</v>
      </c>
      <c r="D61" s="32"/>
      <c r="E61" s="82" t="str">
        <f>IF(LOOKUP(B60,'Viktiga Datum'!A:J)="JA","Flagga"," ")</f>
        <v>Flagga</v>
      </c>
      <c r="F61" s="31"/>
      <c r="G61" s="97"/>
      <c r="H61" s="94"/>
      <c r="I61" s="95"/>
    </row>
    <row r="62" spans="1:9" ht="9" customHeight="1">
      <c r="A62" s="109" t="str">
        <f>'Viktiga Datum'!F30</f>
        <v>Nej</v>
      </c>
      <c r="B62" s="99">
        <f>B60+1</f>
        <v>40207</v>
      </c>
      <c r="C62" s="36" t="str">
        <f>TEXT(B62, "dddd")</f>
        <v>fredag</v>
      </c>
      <c r="D62" s="27" t="str">
        <f>IF(C62="måndag","Vecka:"," ")</f>
        <v xml:space="preserve"> </v>
      </c>
      <c r="E62" s="28" t="str">
        <f>IF(C62="måndag",LOOKUP(B62,'Viktiga Datum'!A:H)," ")</f>
        <v xml:space="preserve"> </v>
      </c>
      <c r="F62" s="29"/>
      <c r="G62" s="96" t="str">
        <f>IF(LOOKUP(B62,'Viktiga Datum'!A:D)&lt;&gt;"",LOOKUP(B62,'Viktiga Datum'!A:D)," ")</f>
        <v xml:space="preserve"> </v>
      </c>
      <c r="H62" s="90"/>
      <c r="I62" s="92"/>
    </row>
    <row r="63" spans="1:9" ht="9" customHeight="1">
      <c r="A63" s="109"/>
      <c r="B63" s="100"/>
      <c r="C63" s="30" t="str">
        <f>LOOKUP(B62,'Viktiga Datum'!A:C)</f>
        <v>Diana</v>
      </c>
      <c r="D63" s="32"/>
      <c r="E63" s="82" t="str">
        <f>IF(LOOKUP(B62,'Viktiga Datum'!A:J)="JA","Flagga"," ")</f>
        <v xml:space="preserve"> </v>
      </c>
      <c r="F63" s="31"/>
      <c r="G63" s="97"/>
      <c r="H63" s="94"/>
      <c r="I63" s="95"/>
    </row>
    <row r="64" spans="1:9" ht="9" customHeight="1">
      <c r="A64" s="109" t="str">
        <f>'Viktiga Datum'!F31</f>
        <v>Nej</v>
      </c>
      <c r="B64" s="99">
        <f>B62+1</f>
        <v>40208</v>
      </c>
      <c r="C64" s="36" t="str">
        <f>TEXT(B64, "dddd")</f>
        <v>lördag</v>
      </c>
      <c r="D64" s="27" t="str">
        <f>IF(C64="måndag","Vecka:"," ")</f>
        <v xml:space="preserve"> </v>
      </c>
      <c r="E64" s="28" t="str">
        <f>IF(C64="måndag",LOOKUP(B64,'Viktiga Datum'!A:H)," ")</f>
        <v xml:space="preserve"> </v>
      </c>
      <c r="F64" s="29"/>
      <c r="G64" s="96" t="str">
        <f>IF(LOOKUP(B64,'Viktiga Datum'!A:D)&lt;&gt;"",LOOKUP(B64,'Viktiga Datum'!A:D)," ")</f>
        <v xml:space="preserve"> </v>
      </c>
      <c r="H64" s="90"/>
      <c r="I64" s="92"/>
    </row>
    <row r="65" spans="1:9" ht="9" customHeight="1">
      <c r="A65" s="109"/>
      <c r="B65" s="100"/>
      <c r="C65" s="30" t="str">
        <f>LOOKUP(B64,'Viktiga Datum'!A:C)</f>
        <v>Gunilla,Gunhild</v>
      </c>
      <c r="D65" s="32"/>
      <c r="E65" s="82" t="str">
        <f>IF(LOOKUP(B64,'Viktiga Datum'!A:J)="JA","Flagga"," ")</f>
        <v xml:space="preserve"> </v>
      </c>
      <c r="F65" s="31"/>
      <c r="G65" s="97"/>
      <c r="H65" s="94"/>
      <c r="I65" s="95"/>
    </row>
    <row r="66" spans="1:9" ht="9" customHeight="1">
      <c r="A66" s="109" t="str">
        <f>'Viktiga Datum'!F32</f>
        <v>Nej</v>
      </c>
      <c r="B66" s="99">
        <f>B64+1</f>
        <v>40209</v>
      </c>
      <c r="C66" s="36" t="str">
        <f>TEXT(B66, "dddd")</f>
        <v>söndag</v>
      </c>
      <c r="D66" s="27" t="str">
        <f>IF(C66="måndag","Vecka:"," ")</f>
        <v xml:space="preserve"> </v>
      </c>
      <c r="E66" s="28" t="str">
        <f>IF(C66="måndag",LOOKUP(B66,'Viktiga Datum'!A:H)," ")</f>
        <v xml:space="preserve"> </v>
      </c>
      <c r="F66" s="29"/>
      <c r="G66" s="96" t="str">
        <f>IF(LOOKUP(B66,'Viktiga Datum'!A:D)&lt;&gt;"",LOOKUP(B66,'Viktiga Datum'!A:D)," ")</f>
        <v xml:space="preserve"> </v>
      </c>
      <c r="H66" s="90"/>
      <c r="I66" s="92"/>
    </row>
    <row r="67" spans="1:9" ht="9" customHeight="1" thickBot="1">
      <c r="A67" s="109"/>
      <c r="B67" s="101"/>
      <c r="C67" s="33" t="str">
        <f>LOOKUP(B66,'Viktiga Datum'!A:C)</f>
        <v>Ivar,Joar</v>
      </c>
      <c r="D67" s="33"/>
      <c r="E67" s="85" t="str">
        <f>IF(LOOKUP(B66,'Viktiga Datum'!A:J)="JA","Flagga"," ")</f>
        <v xml:space="preserve"> </v>
      </c>
      <c r="F67" s="34"/>
      <c r="G67" s="98"/>
      <c r="H67" s="91"/>
      <c r="I67" s="93"/>
    </row>
    <row r="68" spans="1:9" ht="0.95" customHeight="1" thickTop="1">
      <c r="A68" s="50"/>
    </row>
  </sheetData>
  <mergeCells count="158">
    <mergeCell ref="A62:A63"/>
    <mergeCell ref="A64:A65"/>
    <mergeCell ref="A66:A67"/>
    <mergeCell ref="A54:A55"/>
    <mergeCell ref="A56:A57"/>
    <mergeCell ref="A58:A59"/>
    <mergeCell ref="A60:A61"/>
    <mergeCell ref="A42:A43"/>
    <mergeCell ref="A44:A45"/>
    <mergeCell ref="A46:A47"/>
    <mergeCell ref="A48:A49"/>
    <mergeCell ref="A50:A51"/>
    <mergeCell ref="A52:A53"/>
    <mergeCell ref="A30:A31"/>
    <mergeCell ref="A32:A33"/>
    <mergeCell ref="A34:A35"/>
    <mergeCell ref="A36:A37"/>
    <mergeCell ref="A38:A39"/>
    <mergeCell ref="A40:A41"/>
    <mergeCell ref="A18:A19"/>
    <mergeCell ref="A20:A21"/>
    <mergeCell ref="A22:A23"/>
    <mergeCell ref="A24:A25"/>
    <mergeCell ref="A26:A27"/>
    <mergeCell ref="A28:A29"/>
    <mergeCell ref="A6:A7"/>
    <mergeCell ref="A8:A9"/>
    <mergeCell ref="A10:A11"/>
    <mergeCell ref="A12:A13"/>
    <mergeCell ref="A14:A15"/>
    <mergeCell ref="A16:A17"/>
    <mergeCell ref="B20:B21"/>
    <mergeCell ref="B22:B23"/>
    <mergeCell ref="B24:B25"/>
    <mergeCell ref="B3:I4"/>
    <mergeCell ref="B6:B7"/>
    <mergeCell ref="B5:E5"/>
    <mergeCell ref="B8:B9"/>
    <mergeCell ref="I6:I7"/>
    <mergeCell ref="I8:I9"/>
    <mergeCell ref="H6:H7"/>
    <mergeCell ref="B26:B27"/>
    <mergeCell ref="B28:B29"/>
    <mergeCell ref="H8:H9"/>
    <mergeCell ref="I14:I15"/>
    <mergeCell ref="H16:H17"/>
    <mergeCell ref="I16:I17"/>
    <mergeCell ref="I10:I11"/>
    <mergeCell ref="H12:H13"/>
    <mergeCell ref="I12:I13"/>
    <mergeCell ref="H10:H11"/>
    <mergeCell ref="H14:H15"/>
    <mergeCell ref="I22:I23"/>
    <mergeCell ref="I24:I25"/>
    <mergeCell ref="I18:I19"/>
    <mergeCell ref="H20:H21"/>
    <mergeCell ref="I20:I21"/>
    <mergeCell ref="H18:H19"/>
    <mergeCell ref="B30:B31"/>
    <mergeCell ref="B32:B33"/>
    <mergeCell ref="G24:G25"/>
    <mergeCell ref="B10:B11"/>
    <mergeCell ref="B12:B13"/>
    <mergeCell ref="B14:B15"/>
    <mergeCell ref="B16:B17"/>
    <mergeCell ref="B18:B19"/>
    <mergeCell ref="B42:B43"/>
    <mergeCell ref="B44:B45"/>
    <mergeCell ref="B46:B47"/>
    <mergeCell ref="B48:B49"/>
    <mergeCell ref="B34:B35"/>
    <mergeCell ref="B36:B37"/>
    <mergeCell ref="B38:B39"/>
    <mergeCell ref="B40:B41"/>
    <mergeCell ref="B58:B59"/>
    <mergeCell ref="B60:B61"/>
    <mergeCell ref="B62:B63"/>
    <mergeCell ref="B64:B65"/>
    <mergeCell ref="B50:B51"/>
    <mergeCell ref="B52:B53"/>
    <mergeCell ref="B54:B55"/>
    <mergeCell ref="B56:B57"/>
    <mergeCell ref="B66:B67"/>
    <mergeCell ref="G6:G7"/>
    <mergeCell ref="G8:G9"/>
    <mergeCell ref="G10:G11"/>
    <mergeCell ref="G12:G13"/>
    <mergeCell ref="G14:G15"/>
    <mergeCell ref="G16:G17"/>
    <mergeCell ref="G18:G19"/>
    <mergeCell ref="G20:G21"/>
    <mergeCell ref="G22:G23"/>
    <mergeCell ref="G38:G39"/>
    <mergeCell ref="G40:G41"/>
    <mergeCell ref="G26:G27"/>
    <mergeCell ref="G28:G29"/>
    <mergeCell ref="G30:G31"/>
    <mergeCell ref="G32:G33"/>
    <mergeCell ref="G62:G63"/>
    <mergeCell ref="G64:G65"/>
    <mergeCell ref="G50:G51"/>
    <mergeCell ref="G52:G53"/>
    <mergeCell ref="G54:G55"/>
    <mergeCell ref="G56:G57"/>
    <mergeCell ref="G42:G43"/>
    <mergeCell ref="G44:G45"/>
    <mergeCell ref="G46:G47"/>
    <mergeCell ref="G66:G67"/>
    <mergeCell ref="H22:H23"/>
    <mergeCell ref="H26:H27"/>
    <mergeCell ref="H30:H31"/>
    <mergeCell ref="H34:H35"/>
    <mergeCell ref="G58:G59"/>
    <mergeCell ref="G60:G61"/>
    <mergeCell ref="G48:G49"/>
    <mergeCell ref="G34:G35"/>
    <mergeCell ref="G36:G37"/>
    <mergeCell ref="H24:H25"/>
    <mergeCell ref="H46:H47"/>
    <mergeCell ref="H52:H53"/>
    <mergeCell ref="I52:I53"/>
    <mergeCell ref="I30:I31"/>
    <mergeCell ref="H32:H33"/>
    <mergeCell ref="I32:I33"/>
    <mergeCell ref="I26:I27"/>
    <mergeCell ref="H28:H29"/>
    <mergeCell ref="I28:I29"/>
    <mergeCell ref="H38:H39"/>
    <mergeCell ref="I38:I39"/>
    <mergeCell ref="H40:H41"/>
    <mergeCell ref="I40:I41"/>
    <mergeCell ref="I34:I35"/>
    <mergeCell ref="H36:H37"/>
    <mergeCell ref="I36:I37"/>
    <mergeCell ref="A2:J2"/>
    <mergeCell ref="H66:H67"/>
    <mergeCell ref="I66:I67"/>
    <mergeCell ref="H62:H63"/>
    <mergeCell ref="I62:I63"/>
    <mergeCell ref="H64:H65"/>
    <mergeCell ref="I64:I65"/>
    <mergeCell ref="H58:H59"/>
    <mergeCell ref="I58:I59"/>
    <mergeCell ref="H60:H61"/>
    <mergeCell ref="I46:I47"/>
    <mergeCell ref="H48:H49"/>
    <mergeCell ref="I48:I49"/>
    <mergeCell ref="H42:H43"/>
    <mergeCell ref="I42:I43"/>
    <mergeCell ref="H44:H45"/>
    <mergeCell ref="I44:I45"/>
    <mergeCell ref="I60:I61"/>
    <mergeCell ref="H54:H55"/>
    <mergeCell ref="I54:I55"/>
    <mergeCell ref="H56:H57"/>
    <mergeCell ref="I56:I57"/>
    <mergeCell ref="H50:H51"/>
    <mergeCell ref="I50:I51"/>
  </mergeCells>
  <phoneticPr fontId="1" type="noConversion"/>
  <conditionalFormatting sqref="C5:D5 C2:D2 C7:D7 C9:D9 C11:D11 C13:D13 C15:D15 C17:D17 C19:D19 C21:D21 C23:D23 C25:D25 C27:D27 C29:D29 C31:D31 C33:D33 C35:D35 C37:D37 C39:D39 C41:D41 C43:D43 C45:D45 C47:D47 C49:D49 C51:D51 C53:D53 C55:D55 C57:D57 C59:D59 C61:D61 C63:D63 C65:D65 C67:D65536">
    <cfRule type="cellIs" dxfId="57" priority="1" stopIfTrue="1" operator="equal">
      <formula>"söndag"</formula>
    </cfRule>
    <cfRule type="cellIs" dxfId="56" priority="2" stopIfTrue="1" operator="notEqual">
      <formula>"SÖndag"</formula>
    </cfRule>
  </conditionalFormatting>
  <conditionalFormatting sqref="C6:D6 C64:D64 C62:D62 C8:D8 C10:D10 C12:D12 C14:D14 C16:D16 C18:D18 C20:D20 C22:D22 C24:D24 C26:D26 C28:D28 C30:D30 C32:D32 C34:D34 C36:D36 C38:D38 C40:D40 C42:D42 C44:D44 C46:D46 C48:D48 C50:D50 C52:D52 C54:D54 C56:D56 C58:D58 C60:D60 C66:D66">
    <cfRule type="cellIs" dxfId="55" priority="3" stopIfTrue="1" operator="equal">
      <formula>"söndag"</formula>
    </cfRule>
  </conditionalFormatting>
  <conditionalFormatting sqref="B1:B1048576">
    <cfRule type="expression" dxfId="54" priority="4" stopIfTrue="1">
      <formula>IF(C3="måndag",TRUE)</formula>
    </cfRule>
    <cfRule type="expression" dxfId="53" priority="5" stopIfTrue="1">
      <formula>IF(A1="Ja",TRUE)</formula>
    </cfRule>
  </conditionalFormatting>
  <pageMargins left="0.35433070866141736" right="0.27559055118110237" top="0.23622047244094491" bottom="0.23622047244094491" header="0.15748031496062992" footer="0.19685039370078741"/>
  <pageSetup paperSize="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Blad5"/>
  <dimension ref="A1:M70"/>
  <sheetViews>
    <sheetView view="pageLayout" topLeftCell="B10" zoomScaleNormal="25" workbookViewId="0">
      <selection activeCell="E61" activeCellId="26" sqref="E9 E11 E13 E15 E17 E19 E21 E23 E25 E27 E29 E31 E33 E35 E37 E39 E41 E43 E45 E47 E49 E51 E53 E55 E57 E59 E61"/>
    </sheetView>
  </sheetViews>
  <sheetFormatPr defaultRowHeight="20.25"/>
  <cols>
    <col min="1" max="1" width="3.28515625" style="48" customWidth="1"/>
    <col min="2" max="2" width="5.42578125" style="5" customWidth="1"/>
    <col min="3" max="3" width="8.85546875" style="35" customWidth="1"/>
    <col min="4" max="4" width="4.7109375" style="35" customWidth="1"/>
    <col min="5" max="5" width="6.28515625" style="35" customWidth="1"/>
    <col min="6" max="6" width="0.140625" style="35" customWidth="1"/>
    <col min="7" max="7" width="35.7109375" style="71" customWidth="1"/>
    <col min="8" max="9" width="35.7109375" style="1" customWidth="1"/>
    <col min="10" max="10" width="1.7109375" style="1" customWidth="1"/>
    <col min="11" max="16384" width="9.140625" style="1"/>
  </cols>
  <sheetData>
    <row r="1" spans="1:13" ht="50.1" customHeight="1"/>
    <row r="2" spans="1:13" s="11" customFormat="1" ht="60.75" customHeight="1">
      <c r="A2" s="88" t="s">
        <v>372</v>
      </c>
      <c r="B2" s="89"/>
      <c r="C2" s="89"/>
      <c r="D2" s="89"/>
      <c r="E2" s="89"/>
      <c r="F2" s="89"/>
      <c r="G2" s="89"/>
      <c r="H2" s="89"/>
      <c r="I2" s="89"/>
      <c r="J2" s="89"/>
      <c r="L2" s="12"/>
    </row>
    <row r="3" spans="1:13" s="8" customFormat="1" ht="409.5" customHeight="1">
      <c r="A3" s="49"/>
      <c r="B3" s="102"/>
      <c r="C3" s="103"/>
      <c r="D3" s="103"/>
      <c r="E3" s="103"/>
      <c r="F3" s="103"/>
      <c r="G3" s="103"/>
      <c r="H3" s="103"/>
      <c r="I3" s="103"/>
      <c r="K3" s="7"/>
      <c r="M3" s="7"/>
    </row>
    <row r="4" spans="1:13" ht="48.75" customHeight="1" thickBot="1">
      <c r="B4" s="104"/>
      <c r="C4" s="104"/>
      <c r="D4" s="104"/>
      <c r="E4" s="104"/>
      <c r="F4" s="104"/>
      <c r="G4" s="104"/>
      <c r="H4" s="104"/>
      <c r="I4" s="104"/>
      <c r="J4" s="8"/>
    </row>
    <row r="5" spans="1:13" ht="24" customHeight="1" thickTop="1">
      <c r="B5" s="106" t="s">
        <v>372</v>
      </c>
      <c r="C5" s="107"/>
      <c r="D5" s="107"/>
      <c r="E5" s="108"/>
      <c r="F5" s="26"/>
      <c r="G5" s="72"/>
      <c r="H5" s="2"/>
      <c r="I5" s="3"/>
    </row>
    <row r="6" spans="1:13" ht="9" customHeight="1">
      <c r="A6" s="109" t="str">
        <f>'Viktiga Datum'!F2</f>
        <v>Ja</v>
      </c>
      <c r="B6" s="99">
        <f>Januari!B66+1</f>
        <v>40210</v>
      </c>
      <c r="C6" s="36" t="str">
        <f>TEXT(B6, "dddd")</f>
        <v>måndag</v>
      </c>
      <c r="D6" s="27" t="str">
        <f>IF(C6="måndag","Vecka:"," ")</f>
        <v>Vecka:</v>
      </c>
      <c r="E6" s="28">
        <f>IF(C6="måndag",LOOKUP(B6,'Viktiga Datum'!A:H)," ")</f>
        <v>5</v>
      </c>
      <c r="F6" s="29"/>
      <c r="G6" s="96" t="str">
        <f>IF(LOOKUP(B6,'Viktiga Datum'!A:D)&lt;&gt;"",LOOKUP(B6,'Viktiga Datum'!A:D)," ")</f>
        <v xml:space="preserve"> </v>
      </c>
      <c r="H6" s="90"/>
      <c r="I6" s="92"/>
    </row>
    <row r="7" spans="1:13" ht="9" customHeight="1">
      <c r="A7" s="109"/>
      <c r="B7" s="100"/>
      <c r="C7" s="30" t="str">
        <f>LOOKUP(B6,'Viktiga Datum'!A:C)</f>
        <v>Max,Maximilian</v>
      </c>
      <c r="D7" s="30"/>
      <c r="E7" s="82" t="str">
        <f>IF(LOOKUP(B6,'Viktiga Datum'!A:J)="JA","Flagga"," ")</f>
        <v xml:space="preserve"> </v>
      </c>
      <c r="F7" s="31"/>
      <c r="G7" s="97"/>
      <c r="H7" s="94"/>
      <c r="I7" s="95"/>
    </row>
    <row r="8" spans="1:13" ht="9" customHeight="1">
      <c r="A8" s="109" t="str">
        <f>'Viktiga Datum'!F3</f>
        <v>Nej</v>
      </c>
      <c r="B8" s="99">
        <f>B6+1</f>
        <v>40211</v>
      </c>
      <c r="C8" s="36" t="str">
        <f>TEXT(B8, "dddd")</f>
        <v>tisdag</v>
      </c>
      <c r="D8" s="27" t="str">
        <f>IF(C8="måndag","Vecka:"," ")</f>
        <v xml:space="preserve"> </v>
      </c>
      <c r="E8" s="28" t="str">
        <f>IF(C8="måndag",LOOKUP(B8,'Viktiga Datum'!A:H)," ")</f>
        <v xml:space="preserve"> </v>
      </c>
      <c r="F8" s="29"/>
      <c r="G8" s="96" t="str">
        <f>IF(LOOKUP(B8,'Viktiga Datum'!A:D)&lt;&gt;"",LOOKUP(B8,'Viktiga Datum'!A:D)," ")</f>
        <v xml:space="preserve"> </v>
      </c>
      <c r="H8" s="90"/>
      <c r="I8" s="92"/>
    </row>
    <row r="9" spans="1:13" ht="9" customHeight="1">
      <c r="A9" s="109"/>
      <c r="B9" s="100"/>
      <c r="C9" s="30" t="str">
        <f>LOOKUP(B8,'Viktiga Datum'!A:C)</f>
        <v>Kyndelsmässodagen</v>
      </c>
      <c r="D9" s="30"/>
      <c r="E9" s="82" t="str">
        <f>IF(LOOKUP(B8,'Viktiga Datum'!A:J)="JA","Flagga"," ")</f>
        <v xml:space="preserve"> </v>
      </c>
      <c r="F9" s="31"/>
      <c r="G9" s="97"/>
      <c r="H9" s="94"/>
      <c r="I9" s="95"/>
    </row>
    <row r="10" spans="1:13" ht="9" customHeight="1">
      <c r="A10" s="109" t="str">
        <f>'Viktiga Datum'!F4</f>
        <v>Nej</v>
      </c>
      <c r="B10" s="99">
        <f>B8+1</f>
        <v>40212</v>
      </c>
      <c r="C10" s="36" t="str">
        <f>TEXT(B10, "dddd")</f>
        <v>onsdag</v>
      </c>
      <c r="D10" s="27" t="str">
        <f>IF(C10="måndag","Vecka:"," ")</f>
        <v xml:space="preserve"> </v>
      </c>
      <c r="E10" s="28" t="str">
        <f>IF(C10="måndag",LOOKUP(B10,'Viktiga Datum'!A:H)," ")</f>
        <v xml:space="preserve"> </v>
      </c>
      <c r="F10" s="29"/>
      <c r="G10" s="96" t="str">
        <f>IF(LOOKUP(B10,'Viktiga Datum'!A:D)&lt;&gt;"",LOOKUP(B10,'Viktiga Datum'!A:D)," ")</f>
        <v xml:space="preserve"> </v>
      </c>
      <c r="H10" s="90"/>
      <c r="I10" s="92"/>
    </row>
    <row r="11" spans="1:13" ht="9" customHeight="1">
      <c r="A11" s="109"/>
      <c r="B11" s="100"/>
      <c r="C11" s="30" t="str">
        <f>LOOKUP(B10,'Viktiga Datum'!A:C)</f>
        <v>Disa,Hjördis</v>
      </c>
      <c r="D11" s="30"/>
      <c r="E11" s="82" t="str">
        <f>IF(LOOKUP(B10,'Viktiga Datum'!A:J)="JA","Flagga"," ")</f>
        <v xml:space="preserve"> </v>
      </c>
      <c r="F11" s="31"/>
      <c r="G11" s="97"/>
      <c r="H11" s="94"/>
      <c r="I11" s="95"/>
    </row>
    <row r="12" spans="1:13" ht="9" customHeight="1">
      <c r="A12" s="109" t="str">
        <f>'Viktiga Datum'!F5</f>
        <v>Nej</v>
      </c>
      <c r="B12" s="99">
        <f>B10+1</f>
        <v>40213</v>
      </c>
      <c r="C12" s="36" t="str">
        <f>TEXT(B12, "dddd")</f>
        <v>torsdag</v>
      </c>
      <c r="D12" s="27" t="str">
        <f>IF(C12="måndag","Vecka:"," ")</f>
        <v xml:space="preserve"> </v>
      </c>
      <c r="E12" s="28" t="str">
        <f>IF(C12="måndag",LOOKUP(B12,'Viktiga Datum'!A:H)," ")</f>
        <v xml:space="preserve"> </v>
      </c>
      <c r="F12" s="29"/>
      <c r="G12" s="96" t="str">
        <f>IF(LOOKUP(B12,'Viktiga Datum'!A:D)&lt;&gt;"",LOOKUP(B12,'Viktiga Datum'!A:D)," ")</f>
        <v xml:space="preserve"> </v>
      </c>
      <c r="H12" s="90"/>
      <c r="I12" s="92"/>
    </row>
    <row r="13" spans="1:13" ht="9" customHeight="1">
      <c r="A13" s="109"/>
      <c r="B13" s="100"/>
      <c r="C13" s="30" t="str">
        <f>LOOKUP(B12,'Viktiga Datum'!A:C)</f>
        <v>Ansgar,Anselm</v>
      </c>
      <c r="D13" s="30"/>
      <c r="E13" s="82" t="str">
        <f>IF(LOOKUP(B12,'Viktiga Datum'!A:J)="JA","Flagga"," ")</f>
        <v xml:space="preserve"> </v>
      </c>
      <c r="F13" s="31"/>
      <c r="G13" s="97"/>
      <c r="H13" s="94"/>
      <c r="I13" s="95"/>
    </row>
    <row r="14" spans="1:13" ht="9" customHeight="1">
      <c r="A14" s="109" t="str">
        <f>'Viktiga Datum'!F6</f>
        <v>Nej</v>
      </c>
      <c r="B14" s="99">
        <f>B12+1</f>
        <v>40214</v>
      </c>
      <c r="C14" s="36" t="str">
        <f>TEXT(B14, "dddd")</f>
        <v>fredag</v>
      </c>
      <c r="D14" s="27" t="str">
        <f>IF(C14="måndag","Vecka:"," ")</f>
        <v xml:space="preserve"> </v>
      </c>
      <c r="E14" s="28" t="str">
        <f>IF(C14="måndag",LOOKUP(B14,'Viktiga Datum'!A:H)," ")</f>
        <v xml:space="preserve"> </v>
      </c>
      <c r="F14" s="29"/>
      <c r="G14" s="96" t="str">
        <f>IF(LOOKUP(B14,'Viktiga Datum'!A:D)&lt;&gt;"",LOOKUP(B14,'Viktiga Datum'!A:D)," ")</f>
        <v xml:space="preserve"> </v>
      </c>
      <c r="H14" s="90"/>
      <c r="I14" s="92"/>
    </row>
    <row r="15" spans="1:13" ht="9" customHeight="1">
      <c r="A15" s="109"/>
      <c r="B15" s="100"/>
      <c r="C15" s="30" t="str">
        <f>LOOKUP(B14,'Viktiga Datum'!A:C)</f>
        <v>Agata,Agda</v>
      </c>
      <c r="D15" s="30"/>
      <c r="E15" s="82" t="str">
        <f>IF(LOOKUP(B14,'Viktiga Datum'!A:J)="JA","Flagga"," ")</f>
        <v xml:space="preserve"> </v>
      </c>
      <c r="F15" s="31"/>
      <c r="G15" s="97"/>
      <c r="H15" s="94"/>
      <c r="I15" s="95"/>
    </row>
    <row r="16" spans="1:13" ht="9" customHeight="1">
      <c r="A16" s="109" t="str">
        <f>'Viktiga Datum'!F7</f>
        <v>Ja</v>
      </c>
      <c r="B16" s="99">
        <f>B14+1</f>
        <v>40215</v>
      </c>
      <c r="C16" s="36" t="str">
        <f>TEXT(B16, "dddd")</f>
        <v>lördag</v>
      </c>
      <c r="D16" s="27" t="str">
        <f>IF(C16="måndag","Vecka:"," ")</f>
        <v xml:space="preserve"> </v>
      </c>
      <c r="E16" s="28" t="str">
        <f>IF(C16="måndag",LOOKUP(B16,'Viktiga Datum'!A:H)," ")</f>
        <v xml:space="preserve"> </v>
      </c>
      <c r="F16" s="29"/>
      <c r="G16" s="96" t="str">
        <f>IF(LOOKUP(B16,'Viktiga Datum'!A:D)&lt;&gt;"",LOOKUP(B16,'Viktiga Datum'!A:D)," ")</f>
        <v xml:space="preserve"> </v>
      </c>
      <c r="H16" s="90"/>
      <c r="I16" s="92"/>
    </row>
    <row r="17" spans="1:9" ht="9" customHeight="1">
      <c r="A17" s="109"/>
      <c r="B17" s="100"/>
      <c r="C17" s="30" t="str">
        <f>LOOKUP(B16,'Viktiga Datum'!A:C)</f>
        <v>Dorotea,Doris</v>
      </c>
      <c r="D17" s="30"/>
      <c r="E17" s="82" t="str">
        <f>IF(LOOKUP(B16,'Viktiga Datum'!A:J)="JA","Flagga"," ")</f>
        <v xml:space="preserve"> </v>
      </c>
      <c r="F17" s="31"/>
      <c r="G17" s="97"/>
      <c r="H17" s="94"/>
      <c r="I17" s="95"/>
    </row>
    <row r="18" spans="1:9" ht="9" customHeight="1">
      <c r="A18" s="109" t="str">
        <f>'Viktiga Datum'!F8</f>
        <v>Nej</v>
      </c>
      <c r="B18" s="99">
        <f>B16+1</f>
        <v>40216</v>
      </c>
      <c r="C18" s="36" t="str">
        <f>TEXT(B18, "dddd")</f>
        <v>söndag</v>
      </c>
      <c r="D18" s="27" t="str">
        <f>IF(C18="måndag","Vecka:"," ")</f>
        <v xml:space="preserve"> </v>
      </c>
      <c r="E18" s="28" t="str">
        <f>IF(C18="måndag",LOOKUP(B18,'Viktiga Datum'!A:H)," ")</f>
        <v xml:space="preserve"> </v>
      </c>
      <c r="F18" s="29"/>
      <c r="G18" s="96" t="str">
        <f>IF(LOOKUP(B18,'Viktiga Datum'!A:D)&lt;&gt;"",LOOKUP(B18,'Viktiga Datum'!A:D)," ")</f>
        <v xml:space="preserve"> </v>
      </c>
      <c r="H18" s="90"/>
      <c r="I18" s="92"/>
    </row>
    <row r="19" spans="1:9" ht="9" customHeight="1">
      <c r="A19" s="109"/>
      <c r="B19" s="100"/>
      <c r="C19" s="30" t="str">
        <f>LOOKUP(B18,'Viktiga Datum'!A:C)</f>
        <v>Rikard,Dick</v>
      </c>
      <c r="D19" s="30"/>
      <c r="E19" s="82" t="str">
        <f>IF(LOOKUP(B18,'Viktiga Datum'!A:J)="JA","Flagga"," ")</f>
        <v xml:space="preserve"> </v>
      </c>
      <c r="F19" s="31"/>
      <c r="G19" s="97"/>
      <c r="H19" s="94"/>
      <c r="I19" s="95"/>
    </row>
    <row r="20" spans="1:9" ht="9" customHeight="1">
      <c r="A20" s="109" t="str">
        <f>'Viktiga Datum'!F9</f>
        <v>Nej</v>
      </c>
      <c r="B20" s="99">
        <f>B18+1</f>
        <v>40217</v>
      </c>
      <c r="C20" s="36" t="str">
        <f>TEXT(B20, "dddd")</f>
        <v>måndag</v>
      </c>
      <c r="D20" s="27" t="str">
        <f>IF(C20="måndag","Vecka:"," ")</f>
        <v>Vecka:</v>
      </c>
      <c r="E20" s="28">
        <f>IF(C20="måndag",LOOKUP(B20,'Viktiga Datum'!A:H)," ")</f>
        <v>6</v>
      </c>
      <c r="F20" s="29"/>
      <c r="G20" s="96" t="str">
        <f>IF(LOOKUP(B20,'Viktiga Datum'!A:D)&lt;&gt;"",LOOKUP(B20,'Viktiga Datum'!A:D)," ")</f>
        <v xml:space="preserve"> </v>
      </c>
      <c r="H20" s="90"/>
      <c r="I20" s="92"/>
    </row>
    <row r="21" spans="1:9" ht="9" customHeight="1">
      <c r="A21" s="109"/>
      <c r="B21" s="100"/>
      <c r="C21" s="30" t="str">
        <f>LOOKUP(B20,'Viktiga Datum'!A:C)</f>
        <v>Berta,Bert</v>
      </c>
      <c r="D21" s="30"/>
      <c r="E21" s="82" t="str">
        <f>IF(LOOKUP(B20,'Viktiga Datum'!A:J)="JA","Flagga"," ")</f>
        <v xml:space="preserve"> </v>
      </c>
      <c r="F21" s="31"/>
      <c r="G21" s="97"/>
      <c r="H21" s="94"/>
      <c r="I21" s="95"/>
    </row>
    <row r="22" spans="1:9" ht="9" customHeight="1">
      <c r="A22" s="109" t="str">
        <f>'Viktiga Datum'!F10</f>
        <v>Nej</v>
      </c>
      <c r="B22" s="99">
        <f>B20+1</f>
        <v>40218</v>
      </c>
      <c r="C22" s="36" t="str">
        <f>TEXT(B22, "dddd")</f>
        <v>tisdag</v>
      </c>
      <c r="D22" s="27" t="str">
        <f>IF(C22="måndag","Vecka:"," ")</f>
        <v xml:space="preserve"> </v>
      </c>
      <c r="E22" s="28" t="str">
        <f>IF(C22="måndag",LOOKUP(B22,'Viktiga Datum'!A:H)," ")</f>
        <v xml:space="preserve"> </v>
      </c>
      <c r="F22" s="29"/>
      <c r="G22" s="96" t="str">
        <f>IF(LOOKUP(B22,'Viktiga Datum'!A:D)&lt;&gt;"",LOOKUP(B22,'Viktiga Datum'!A:D)," ")</f>
        <v xml:space="preserve"> </v>
      </c>
      <c r="H22" s="90"/>
      <c r="I22" s="92"/>
    </row>
    <row r="23" spans="1:9" ht="9" customHeight="1">
      <c r="A23" s="109"/>
      <c r="B23" s="100"/>
      <c r="C23" s="30" t="str">
        <f>LOOKUP(B22,'Viktiga Datum'!A:C)</f>
        <v>Fanny,Franciska</v>
      </c>
      <c r="D23" s="30"/>
      <c r="E23" s="82" t="str">
        <f>IF(LOOKUP(B22,'Viktiga Datum'!A:J)="JA","Flagga"," ")</f>
        <v xml:space="preserve"> </v>
      </c>
      <c r="F23" s="31"/>
      <c r="G23" s="97"/>
      <c r="H23" s="94"/>
      <c r="I23" s="95"/>
    </row>
    <row r="24" spans="1:9" ht="9" customHeight="1">
      <c r="A24" s="109" t="str">
        <f>'Viktiga Datum'!F11</f>
        <v>Nej</v>
      </c>
      <c r="B24" s="99">
        <f>B22+1</f>
        <v>40219</v>
      </c>
      <c r="C24" s="36" t="str">
        <f>TEXT(B24, "dddd")</f>
        <v>onsdag</v>
      </c>
      <c r="D24" s="27" t="str">
        <f>IF(C24="måndag","Vecka:"," ")</f>
        <v xml:space="preserve"> </v>
      </c>
      <c r="E24" s="28" t="str">
        <f>IF(C24="måndag",LOOKUP(B24,'Viktiga Datum'!A:H)," ")</f>
        <v xml:space="preserve"> </v>
      </c>
      <c r="F24" s="29"/>
      <c r="G24" s="96" t="str">
        <f>IF(LOOKUP(B24,'Viktiga Datum'!A:D)&lt;&gt;"",LOOKUP(B24,'Viktiga Datum'!A:D)," ")</f>
        <v xml:space="preserve"> </v>
      </c>
      <c r="H24" s="90"/>
      <c r="I24" s="92"/>
    </row>
    <row r="25" spans="1:9" ht="9" customHeight="1">
      <c r="A25" s="109"/>
      <c r="B25" s="100"/>
      <c r="C25" s="30" t="str">
        <f>LOOKUP(B24,'Viktiga Datum'!A:C)</f>
        <v>Iris</v>
      </c>
      <c r="D25" s="30"/>
      <c r="E25" s="82" t="str">
        <f>IF(LOOKUP(B24,'Viktiga Datum'!A:J)="JA","Flagga"," ")</f>
        <v xml:space="preserve"> </v>
      </c>
      <c r="F25" s="31"/>
      <c r="G25" s="97"/>
      <c r="H25" s="94"/>
      <c r="I25" s="95"/>
    </row>
    <row r="26" spans="1:9" ht="9" customHeight="1">
      <c r="A26" s="109" t="str">
        <f>'Viktiga Datum'!F12</f>
        <v>Nej</v>
      </c>
      <c r="B26" s="99">
        <f>B24+1</f>
        <v>40220</v>
      </c>
      <c r="C26" s="36" t="str">
        <f>TEXT(B26, "dddd")</f>
        <v>torsdag</v>
      </c>
      <c r="D26" s="27" t="str">
        <f>IF(C26="måndag","Vecka:"," ")</f>
        <v xml:space="preserve"> </v>
      </c>
      <c r="E26" s="28" t="str">
        <f>IF(C26="måndag",LOOKUP(B26,'Viktiga Datum'!A:H)," ")</f>
        <v xml:space="preserve"> </v>
      </c>
      <c r="F26" s="29"/>
      <c r="G26" s="96" t="str">
        <f>IF(LOOKUP(B26,'Viktiga Datum'!A:D)&lt;&gt;"",LOOKUP(B26,'Viktiga Datum'!A:D)," ")</f>
        <v xml:space="preserve"> </v>
      </c>
      <c r="H26" s="90"/>
      <c r="I26" s="92"/>
    </row>
    <row r="27" spans="1:9" ht="9" customHeight="1">
      <c r="A27" s="109"/>
      <c r="B27" s="100"/>
      <c r="C27" s="30" t="str">
        <f>LOOKUP(B26,'Viktiga Datum'!A:C)</f>
        <v>Yngve,Inge</v>
      </c>
      <c r="D27" s="30"/>
      <c r="E27" s="82" t="str">
        <f>IF(LOOKUP(B26,'Viktiga Datum'!A:J)="JA","Flagga"," ")</f>
        <v xml:space="preserve"> </v>
      </c>
      <c r="F27" s="31"/>
      <c r="G27" s="97"/>
      <c r="H27" s="94"/>
      <c r="I27" s="95"/>
    </row>
    <row r="28" spans="1:9" ht="9" customHeight="1">
      <c r="A28" s="109" t="str">
        <f>'Viktiga Datum'!F13</f>
        <v>Nej</v>
      </c>
      <c r="B28" s="99">
        <f>B26+1</f>
        <v>40221</v>
      </c>
      <c r="C28" s="36" t="str">
        <f>TEXT(B28, "dddd")</f>
        <v>fredag</v>
      </c>
      <c r="D28" s="27" t="str">
        <f>IF(C28="måndag","Vecka:"," ")</f>
        <v xml:space="preserve"> </v>
      </c>
      <c r="E28" s="28" t="str">
        <f>IF(C28="måndag",LOOKUP(B28,'Viktiga Datum'!A:H)," ")</f>
        <v xml:space="preserve"> </v>
      </c>
      <c r="F28" s="29"/>
      <c r="G28" s="96" t="str">
        <f>IF(LOOKUP(B28,'Viktiga Datum'!A:D)&lt;&gt;"",LOOKUP(B28,'Viktiga Datum'!A:D)," ")</f>
        <v xml:space="preserve"> </v>
      </c>
      <c r="H28" s="90"/>
      <c r="I28" s="92"/>
    </row>
    <row r="29" spans="1:9" ht="9" customHeight="1">
      <c r="A29" s="109"/>
      <c r="B29" s="100"/>
      <c r="C29" s="30" t="str">
        <f>LOOKUP(B28,'Viktiga Datum'!A:C)</f>
        <v>Evelina,Evy</v>
      </c>
      <c r="D29" s="30"/>
      <c r="E29" s="82" t="str">
        <f>IF(LOOKUP(B28,'Viktiga Datum'!A:J)="JA","Flagga"," ")</f>
        <v xml:space="preserve"> </v>
      </c>
      <c r="F29" s="31"/>
      <c r="G29" s="97"/>
      <c r="H29" s="94"/>
      <c r="I29" s="95"/>
    </row>
    <row r="30" spans="1:9" ht="9" customHeight="1">
      <c r="A30" s="109" t="str">
        <f>'Viktiga Datum'!F14</f>
        <v>Nej</v>
      </c>
      <c r="B30" s="99">
        <f>B28+1</f>
        <v>40222</v>
      </c>
      <c r="C30" s="36" t="str">
        <f>TEXT(B30, "dddd")</f>
        <v>lördag</v>
      </c>
      <c r="D30" s="27" t="str">
        <f>IF(C30="måndag","Vecka:"," ")</f>
        <v xml:space="preserve"> </v>
      </c>
      <c r="E30" s="28" t="str">
        <f>IF(C30="måndag",LOOKUP(B30,'Viktiga Datum'!A:H)," ")</f>
        <v xml:space="preserve"> </v>
      </c>
      <c r="F30" s="29"/>
      <c r="G30" s="96" t="str">
        <f>IF(LOOKUP(B30,'Viktiga Datum'!A:D)&lt;&gt;"",LOOKUP(B30,'Viktiga Datum'!A:D)," ")</f>
        <v xml:space="preserve"> </v>
      </c>
      <c r="H30" s="90"/>
      <c r="I30" s="92"/>
    </row>
    <row r="31" spans="1:9" ht="9" customHeight="1">
      <c r="A31" s="109"/>
      <c r="B31" s="100"/>
      <c r="C31" s="30" t="str">
        <f>LOOKUP(B30,'Viktiga Datum'!A:C)</f>
        <v>Agne,Ove</v>
      </c>
      <c r="D31" s="30"/>
      <c r="E31" s="82" t="str">
        <f>IF(LOOKUP(B30,'Viktiga Datum'!A:J)="JA","Flagga"," ")</f>
        <v xml:space="preserve"> </v>
      </c>
      <c r="F31" s="31"/>
      <c r="G31" s="97"/>
      <c r="H31" s="94"/>
      <c r="I31" s="95"/>
    </row>
    <row r="32" spans="1:9" ht="9" customHeight="1">
      <c r="A32" s="109" t="str">
        <f>'Viktiga Datum'!F15</f>
        <v>Nej</v>
      </c>
      <c r="B32" s="99">
        <f>B30+1</f>
        <v>40223</v>
      </c>
      <c r="C32" s="36" t="str">
        <f>TEXT(B32, "dddd")</f>
        <v>söndag</v>
      </c>
      <c r="D32" s="27" t="str">
        <f>IF(C32="måndag","Vecka:"," ")</f>
        <v xml:space="preserve"> </v>
      </c>
      <c r="E32" s="28" t="str">
        <f>IF(C32="måndag",LOOKUP(B32,'Viktiga Datum'!A:H)," ")</f>
        <v xml:space="preserve"> </v>
      </c>
      <c r="F32" s="29"/>
      <c r="G32" s="96" t="str">
        <f>IF(LOOKUP(B32,'Viktiga Datum'!A:D)&lt;&gt;"",LOOKUP(B32,'Viktiga Datum'!A:D)," ")</f>
        <v>Fastlagssöndagem. Alla Hjärtans dag</v>
      </c>
      <c r="H32" s="90"/>
      <c r="I32" s="92"/>
    </row>
    <row r="33" spans="1:9" ht="9" customHeight="1">
      <c r="A33" s="109"/>
      <c r="B33" s="100"/>
      <c r="C33" s="30" t="str">
        <f>LOOKUP(B32,'Viktiga Datum'!A:C)</f>
        <v>Valentin</v>
      </c>
      <c r="D33" s="30"/>
      <c r="E33" s="82" t="str">
        <f>IF(LOOKUP(B32,'Viktiga Datum'!A:J)="JA","Flagga"," ")</f>
        <v xml:space="preserve"> </v>
      </c>
      <c r="F33" s="31"/>
      <c r="G33" s="97"/>
      <c r="H33" s="94"/>
      <c r="I33" s="95"/>
    </row>
    <row r="34" spans="1:9" ht="9" customHeight="1">
      <c r="A34" s="109" t="str">
        <f>'Viktiga Datum'!F16</f>
        <v>Nej</v>
      </c>
      <c r="B34" s="99">
        <f>B32+1</f>
        <v>40224</v>
      </c>
      <c r="C34" s="36" t="str">
        <f>TEXT(B34, "dddd")</f>
        <v>måndag</v>
      </c>
      <c r="D34" s="27" t="str">
        <f>IF(C34="måndag","Vecka:"," ")</f>
        <v>Vecka:</v>
      </c>
      <c r="E34" s="28">
        <f>IF(C34="måndag",LOOKUP(B34,'Viktiga Datum'!A:H)," ")</f>
        <v>7</v>
      </c>
      <c r="F34" s="29"/>
      <c r="G34" s="96" t="str">
        <f>IF(LOOKUP(B34,'Viktiga Datum'!A:D)&lt;&gt;"",LOOKUP(B34,'Viktiga Datum'!A:D)," ")</f>
        <v xml:space="preserve"> </v>
      </c>
      <c r="H34" s="90"/>
      <c r="I34" s="92"/>
    </row>
    <row r="35" spans="1:9" ht="9" customHeight="1">
      <c r="A35" s="109"/>
      <c r="B35" s="100"/>
      <c r="C35" s="30" t="str">
        <f>LOOKUP(B34,'Viktiga Datum'!A:C)</f>
        <v>Sigfrid</v>
      </c>
      <c r="D35" s="30"/>
      <c r="E35" s="82" t="str">
        <f>IF(LOOKUP(B34,'Viktiga Datum'!A:J)="JA","Flagga"," ")</f>
        <v xml:space="preserve"> </v>
      </c>
      <c r="F35" s="31"/>
      <c r="G35" s="97"/>
      <c r="H35" s="94"/>
      <c r="I35" s="95"/>
    </row>
    <row r="36" spans="1:9" ht="9" customHeight="1">
      <c r="A36" s="109" t="str">
        <f>'Viktiga Datum'!F17</f>
        <v>Nej</v>
      </c>
      <c r="B36" s="99">
        <f>B34+1</f>
        <v>40225</v>
      </c>
      <c r="C36" s="36" t="str">
        <f>TEXT(B36, "dddd")</f>
        <v>tisdag</v>
      </c>
      <c r="D36" s="27" t="str">
        <f>IF(C36="måndag","Vecka:"," ")</f>
        <v xml:space="preserve"> </v>
      </c>
      <c r="E36" s="28" t="str">
        <f>IF(C36="måndag",LOOKUP(B36,'Viktiga Datum'!A:H)," ")</f>
        <v xml:space="preserve"> </v>
      </c>
      <c r="F36" s="29"/>
      <c r="G36" s="96" t="str">
        <f>IF(LOOKUP(B36,'Viktiga Datum'!A:D)&lt;&gt;"",LOOKUP(B36,'Viktiga Datum'!A:D)," ")</f>
        <v xml:space="preserve"> </v>
      </c>
      <c r="H36" s="90"/>
      <c r="I36" s="92"/>
    </row>
    <row r="37" spans="1:9" ht="9" customHeight="1">
      <c r="A37" s="109"/>
      <c r="B37" s="100"/>
      <c r="C37" s="30" t="str">
        <f>LOOKUP(B36,'Viktiga Datum'!A:C)</f>
        <v>Julia,Julius</v>
      </c>
      <c r="D37" s="30"/>
      <c r="E37" s="82" t="str">
        <f>IF(LOOKUP(B36,'Viktiga Datum'!A:J)="JA","Flagga"," ")</f>
        <v xml:space="preserve"> </v>
      </c>
      <c r="F37" s="31"/>
      <c r="G37" s="97"/>
      <c r="H37" s="94"/>
      <c r="I37" s="95"/>
    </row>
    <row r="38" spans="1:9" ht="9" customHeight="1">
      <c r="A38" s="109" t="str">
        <f>'Viktiga Datum'!F18</f>
        <v>Nej</v>
      </c>
      <c r="B38" s="99">
        <f>B36+1</f>
        <v>40226</v>
      </c>
      <c r="C38" s="36" t="str">
        <f>TEXT(B38, "dddd")</f>
        <v>onsdag</v>
      </c>
      <c r="D38" s="27" t="str">
        <f>IF(C38="måndag","Vecka:"," ")</f>
        <v xml:space="preserve"> </v>
      </c>
      <c r="E38" s="28" t="str">
        <f>IF(C38="måndag",LOOKUP(B38,'Viktiga Datum'!A:H)," ")</f>
        <v xml:space="preserve"> </v>
      </c>
      <c r="F38" s="29"/>
      <c r="G38" s="96" t="str">
        <f>IF(LOOKUP(B38,'Viktiga Datum'!A:D)&lt;&gt;"",LOOKUP(B38,'Viktiga Datum'!A:D)," ")</f>
        <v xml:space="preserve"> </v>
      </c>
      <c r="H38" s="90"/>
      <c r="I38" s="92"/>
    </row>
    <row r="39" spans="1:9" ht="9" customHeight="1">
      <c r="A39" s="109"/>
      <c r="B39" s="100"/>
      <c r="C39" s="30" t="str">
        <f>LOOKUP(B38,'Viktiga Datum'!A:C)</f>
        <v>Alexandra,Sandra</v>
      </c>
      <c r="D39" s="30"/>
      <c r="E39" s="82" t="str">
        <f>IF(LOOKUP(B38,'Viktiga Datum'!A:J)="JA","Flagga"," ")</f>
        <v xml:space="preserve"> </v>
      </c>
      <c r="F39" s="31"/>
      <c r="G39" s="97"/>
      <c r="H39" s="94"/>
      <c r="I39" s="95"/>
    </row>
    <row r="40" spans="1:9" ht="9" customHeight="1">
      <c r="A40" s="109" t="str">
        <f>'Viktiga Datum'!F19</f>
        <v>Nej</v>
      </c>
      <c r="B40" s="99">
        <f>B38+1</f>
        <v>40227</v>
      </c>
      <c r="C40" s="36" t="str">
        <f>TEXT(B40, "dddd")</f>
        <v>torsdag</v>
      </c>
      <c r="D40" s="27" t="str">
        <f>IF(C40="måndag","Vecka:"," ")</f>
        <v xml:space="preserve"> </v>
      </c>
      <c r="E40" s="28" t="str">
        <f>IF(C40="måndag",LOOKUP(B40,'Viktiga Datum'!A:H)," ")</f>
        <v xml:space="preserve"> </v>
      </c>
      <c r="F40" s="29"/>
      <c r="G40" s="96" t="str">
        <f>IF(LOOKUP(B40,'Viktiga Datum'!A:D)&lt;&gt;"",LOOKUP(B40,'Viktiga Datum'!A:D)," ")</f>
        <v xml:space="preserve"> </v>
      </c>
      <c r="H40" s="90"/>
      <c r="I40" s="92"/>
    </row>
    <row r="41" spans="1:9" ht="9" customHeight="1">
      <c r="A41" s="109"/>
      <c r="B41" s="100"/>
      <c r="C41" s="30" t="str">
        <f>LOOKUP(B40,'Viktiga Datum'!A:C)</f>
        <v>Frida,Fritiof</v>
      </c>
      <c r="D41" s="30"/>
      <c r="E41" s="82" t="str">
        <f>IF(LOOKUP(B40,'Viktiga Datum'!A:J)="JA","Flagga"," ")</f>
        <v xml:space="preserve"> </v>
      </c>
      <c r="F41" s="31"/>
      <c r="G41" s="97"/>
      <c r="H41" s="94"/>
      <c r="I41" s="95"/>
    </row>
    <row r="42" spans="1:9" ht="9" customHeight="1">
      <c r="A42" s="109" t="str">
        <f>'Viktiga Datum'!F20</f>
        <v>Nej</v>
      </c>
      <c r="B42" s="99">
        <f>B40+1</f>
        <v>40228</v>
      </c>
      <c r="C42" s="36" t="str">
        <f>TEXT(B42, "dddd")</f>
        <v>fredag</v>
      </c>
      <c r="D42" s="27" t="str">
        <f>IF(C42="måndag","Vecka:"," ")</f>
        <v xml:space="preserve"> </v>
      </c>
      <c r="E42" s="28" t="str">
        <f>IF(C42="måndag",LOOKUP(B42,'Viktiga Datum'!A:H)," ")</f>
        <v xml:space="preserve"> </v>
      </c>
      <c r="F42" s="29"/>
      <c r="G42" s="96" t="str">
        <f>IF(LOOKUP(B42,'Viktiga Datum'!A:D)&lt;&gt;"",LOOKUP(B42,'Viktiga Datum'!A:D)," ")</f>
        <v xml:space="preserve"> </v>
      </c>
      <c r="H42" s="90"/>
      <c r="I42" s="92"/>
    </row>
    <row r="43" spans="1:9" ht="9" customHeight="1">
      <c r="A43" s="109"/>
      <c r="B43" s="100"/>
      <c r="C43" s="30" t="str">
        <f>LOOKUP(B42,'Viktiga Datum'!A:C)</f>
        <v>Gabriella,Ella</v>
      </c>
      <c r="D43" s="30"/>
      <c r="E43" s="82" t="str">
        <f>IF(LOOKUP(B42,'Viktiga Datum'!A:J)="JA","Flagga"," ")</f>
        <v xml:space="preserve"> </v>
      </c>
      <c r="F43" s="31"/>
      <c r="G43" s="97"/>
      <c r="H43" s="94"/>
      <c r="I43" s="95"/>
    </row>
    <row r="44" spans="1:9" ht="9" customHeight="1">
      <c r="A44" s="109" t="str">
        <f>'Viktiga Datum'!F21</f>
        <v>Nej</v>
      </c>
      <c r="B44" s="99">
        <f>B42+1</f>
        <v>40229</v>
      </c>
      <c r="C44" s="36" t="str">
        <f>TEXT(B44, "dddd")</f>
        <v>lördag</v>
      </c>
      <c r="D44" s="27" t="str">
        <f>IF(C44="måndag","Vecka:"," ")</f>
        <v xml:space="preserve"> </v>
      </c>
      <c r="E44" s="28" t="str">
        <f>IF(C44="måndag",LOOKUP(B44,'Viktiga Datum'!A:H)," ")</f>
        <v xml:space="preserve"> </v>
      </c>
      <c r="F44" s="29"/>
      <c r="G44" s="96" t="str">
        <f>IF(LOOKUP(B44,'Viktiga Datum'!A:D)&lt;&gt;"",LOOKUP(B44,'Viktiga Datum'!A:D)," ")</f>
        <v xml:space="preserve"> </v>
      </c>
      <c r="H44" s="90"/>
      <c r="I44" s="92"/>
    </row>
    <row r="45" spans="1:9" ht="9" customHeight="1">
      <c r="A45" s="109"/>
      <c r="B45" s="100"/>
      <c r="C45" s="30" t="str">
        <f>LOOKUP(B44,'Viktiga Datum'!A:C)</f>
        <v>Vivianne</v>
      </c>
      <c r="D45" s="30"/>
      <c r="E45" s="82" t="str">
        <f>IF(LOOKUP(B44,'Viktiga Datum'!A:J)="JA","Flagga"," ")</f>
        <v xml:space="preserve"> </v>
      </c>
      <c r="F45" s="31"/>
      <c r="G45" s="97"/>
      <c r="H45" s="94"/>
      <c r="I45" s="95"/>
    </row>
    <row r="46" spans="1:9" ht="9" customHeight="1">
      <c r="A46" s="109" t="str">
        <f>'Viktiga Datum'!F22</f>
        <v>Nej</v>
      </c>
      <c r="B46" s="99">
        <f>B44+1</f>
        <v>40230</v>
      </c>
      <c r="C46" s="36" t="str">
        <f>TEXT(B46, "dddd")</f>
        <v>söndag</v>
      </c>
      <c r="D46" s="27" t="str">
        <f>IF(C46="måndag","Vecka:"," ")</f>
        <v xml:space="preserve"> </v>
      </c>
      <c r="E46" s="28" t="str">
        <f>IF(C46="måndag",LOOKUP(B46,'Viktiga Datum'!A:H)," ")</f>
        <v xml:space="preserve"> </v>
      </c>
      <c r="F46" s="29"/>
      <c r="G46" s="96" t="str">
        <f>IF(LOOKUP(B46,'Viktiga Datum'!A:D)&lt;&gt;"",LOOKUP(B46,'Viktiga Datum'!A:D)," ")</f>
        <v xml:space="preserve"> </v>
      </c>
      <c r="H46" s="90"/>
      <c r="I46" s="92"/>
    </row>
    <row r="47" spans="1:9" ht="9" customHeight="1">
      <c r="A47" s="109"/>
      <c r="B47" s="100"/>
      <c r="C47" s="30" t="str">
        <f>LOOKUP(B46,'Viktiga Datum'!A:C)</f>
        <v>Hilding</v>
      </c>
      <c r="D47" s="30"/>
      <c r="E47" s="82" t="str">
        <f>IF(LOOKUP(B46,'Viktiga Datum'!A:J)="JA","Flagga"," ")</f>
        <v xml:space="preserve"> </v>
      </c>
      <c r="F47" s="31"/>
      <c r="G47" s="97"/>
      <c r="H47" s="94"/>
      <c r="I47" s="95"/>
    </row>
    <row r="48" spans="1:9" ht="9" customHeight="1">
      <c r="A48" s="109" t="str">
        <f>'Viktiga Datum'!F23</f>
        <v>Nej</v>
      </c>
      <c r="B48" s="99">
        <f>B46+1</f>
        <v>40231</v>
      </c>
      <c r="C48" s="36" t="str">
        <f>TEXT(B48, "dddd")</f>
        <v>måndag</v>
      </c>
      <c r="D48" s="27" t="str">
        <f>IF(C48="måndag","Vecka:"," ")</f>
        <v>Vecka:</v>
      </c>
      <c r="E48" s="28">
        <f>IF(C48="måndag",LOOKUP(B48,'Viktiga Datum'!A:H)," ")</f>
        <v>8</v>
      </c>
      <c r="F48" s="29"/>
      <c r="G48" s="96" t="str">
        <f>IF(LOOKUP(B48,'Viktiga Datum'!A:D)&lt;&gt;"",LOOKUP(B48,'Viktiga Datum'!A:D)," ")</f>
        <v xml:space="preserve"> </v>
      </c>
      <c r="H48" s="90"/>
      <c r="I48" s="92"/>
    </row>
    <row r="49" spans="1:9" ht="9" customHeight="1">
      <c r="A49" s="109"/>
      <c r="B49" s="100"/>
      <c r="C49" s="30" t="str">
        <f>LOOKUP(B48,'Viktiga Datum'!A:C)</f>
        <v>Pia</v>
      </c>
      <c r="D49" s="30"/>
      <c r="E49" s="82" t="str">
        <f>IF(LOOKUP(B48,'Viktiga Datum'!A:J)="JA","Flagga"," ")</f>
        <v xml:space="preserve"> </v>
      </c>
      <c r="F49" s="31"/>
      <c r="G49" s="97"/>
      <c r="H49" s="94"/>
      <c r="I49" s="95"/>
    </row>
    <row r="50" spans="1:9" ht="9" customHeight="1">
      <c r="A50" s="109" t="str">
        <f>'Viktiga Datum'!F24</f>
        <v>Nej</v>
      </c>
      <c r="B50" s="99">
        <f>B48+1</f>
        <v>40232</v>
      </c>
      <c r="C50" s="36" t="str">
        <f>TEXT(B50, "dddd")</f>
        <v>tisdag</v>
      </c>
      <c r="D50" s="27" t="str">
        <f>IF(C50="måndag","Vecka:"," ")</f>
        <v xml:space="preserve"> </v>
      </c>
      <c r="E50" s="28" t="str">
        <f>IF(C50="måndag",LOOKUP(B50,'Viktiga Datum'!A:H)," ")</f>
        <v xml:space="preserve"> </v>
      </c>
      <c r="F50" s="29"/>
      <c r="G50" s="96" t="str">
        <f>IF(LOOKUP(B50,'Viktiga Datum'!A:D)&lt;&gt;"",LOOKUP(B50,'Viktiga Datum'!A:D)," ")</f>
        <v xml:space="preserve"> </v>
      </c>
      <c r="H50" s="90"/>
      <c r="I50" s="92"/>
    </row>
    <row r="51" spans="1:9" ht="9" customHeight="1">
      <c r="A51" s="109"/>
      <c r="B51" s="100"/>
      <c r="C51" s="30" t="str">
        <f>LOOKUP(B50,'Viktiga Datum'!A:C)</f>
        <v>Torsten,Torun</v>
      </c>
      <c r="D51" s="32"/>
      <c r="E51" s="82" t="str">
        <f>IF(LOOKUP(B50,'Viktiga Datum'!A:J)="JA","Flagga"," ")</f>
        <v xml:space="preserve"> </v>
      </c>
      <c r="F51" s="31"/>
      <c r="G51" s="97"/>
      <c r="H51" s="94"/>
      <c r="I51" s="95"/>
    </row>
    <row r="52" spans="1:9" ht="9" customHeight="1">
      <c r="A52" s="109" t="str">
        <f>'Viktiga Datum'!F25</f>
        <v>Nej</v>
      </c>
      <c r="B52" s="99">
        <f>B50+1</f>
        <v>40233</v>
      </c>
      <c r="C52" s="36" t="str">
        <f>TEXT(B52, "dddd")</f>
        <v>onsdag</v>
      </c>
      <c r="D52" s="27" t="str">
        <f>IF(C52="måndag","Vecka:"," ")</f>
        <v xml:space="preserve"> </v>
      </c>
      <c r="E52" s="28" t="str">
        <f>IF(C52="måndag",LOOKUP(B52,'Viktiga Datum'!A:H)," ")</f>
        <v xml:space="preserve"> </v>
      </c>
      <c r="F52" s="29"/>
      <c r="G52" s="96" t="str">
        <f>IF(LOOKUP(B52,'Viktiga Datum'!A:D)&lt;&gt;"",LOOKUP(B52,'Viktiga Datum'!A:D)," ")</f>
        <v xml:space="preserve"> </v>
      </c>
      <c r="H52" s="90"/>
      <c r="I52" s="92"/>
    </row>
    <row r="53" spans="1:9" ht="9" customHeight="1">
      <c r="A53" s="109"/>
      <c r="B53" s="100"/>
      <c r="C53" s="30" t="str">
        <f>LOOKUP(B52,'Viktiga Datum'!A:C)</f>
        <v>Mattias,Mats</v>
      </c>
      <c r="D53" s="32"/>
      <c r="E53" s="82" t="str">
        <f>IF(LOOKUP(B52,'Viktiga Datum'!A:J)="JA","Flagga"," ")</f>
        <v xml:space="preserve"> </v>
      </c>
      <c r="F53" s="31"/>
      <c r="G53" s="97"/>
      <c r="H53" s="94"/>
      <c r="I53" s="95"/>
    </row>
    <row r="54" spans="1:9" ht="9" customHeight="1">
      <c r="A54" s="109" t="str">
        <f>'Viktiga Datum'!F26</f>
        <v>Nej</v>
      </c>
      <c r="B54" s="99">
        <f>B52+1</f>
        <v>40234</v>
      </c>
      <c r="C54" s="36" t="str">
        <f>TEXT(B54, "dddd")</f>
        <v>torsdag</v>
      </c>
      <c r="D54" s="27" t="str">
        <f>IF(C54="måndag","Vecka:"," ")</f>
        <v xml:space="preserve"> </v>
      </c>
      <c r="E54" s="28" t="str">
        <f>IF(C54="måndag",LOOKUP(B54,'Viktiga Datum'!A:H)," ")</f>
        <v xml:space="preserve"> </v>
      </c>
      <c r="F54" s="29"/>
      <c r="G54" s="96" t="str">
        <f>IF(LOOKUP(B54,'Viktiga Datum'!A:D)&lt;&gt;"",LOOKUP(B54,'Viktiga Datum'!A:D)," ")</f>
        <v xml:space="preserve"> </v>
      </c>
      <c r="H54" s="90"/>
      <c r="I54" s="92"/>
    </row>
    <row r="55" spans="1:9" ht="9" customHeight="1">
      <c r="A55" s="109"/>
      <c r="B55" s="100"/>
      <c r="C55" s="30" t="str">
        <f>LOOKUP(B54,'Viktiga Datum'!A:C)</f>
        <v>Sigvard,Sivert</v>
      </c>
      <c r="D55" s="32"/>
      <c r="E55" s="82" t="str">
        <f>IF(LOOKUP(B54,'Viktiga Datum'!A:J)="JA","Flagga"," ")</f>
        <v xml:space="preserve"> </v>
      </c>
      <c r="F55" s="31"/>
      <c r="G55" s="97"/>
      <c r="H55" s="94"/>
      <c r="I55" s="95"/>
    </row>
    <row r="56" spans="1:9" ht="9" customHeight="1">
      <c r="A56" s="109" t="str">
        <f>'Viktiga Datum'!F27</f>
        <v>Nej</v>
      </c>
      <c r="B56" s="99">
        <f>B54+1</f>
        <v>40235</v>
      </c>
      <c r="C56" s="36" t="str">
        <f>TEXT(B56, "dddd")</f>
        <v>fredag</v>
      </c>
      <c r="D56" s="27" t="str">
        <f>IF(C56="måndag","Vecka:"," ")</f>
        <v xml:space="preserve"> </v>
      </c>
      <c r="E56" s="28" t="str">
        <f>IF(C56="måndag",LOOKUP(B56,'Viktiga Datum'!A:H)," ")</f>
        <v xml:space="preserve"> </v>
      </c>
      <c r="F56" s="29"/>
      <c r="G56" s="96" t="str">
        <f>IF(LOOKUP(B56,'Viktiga Datum'!A:D)&lt;&gt;"",LOOKUP(B56,'Viktiga Datum'!A:D)," ")</f>
        <v xml:space="preserve"> </v>
      </c>
      <c r="H56" s="90"/>
      <c r="I56" s="92"/>
    </row>
    <row r="57" spans="1:9" ht="9" customHeight="1">
      <c r="A57" s="109"/>
      <c r="B57" s="100"/>
      <c r="C57" s="30" t="str">
        <f>LOOKUP(B56,'Viktiga Datum'!A:C)</f>
        <v>Torgny,Torkel</v>
      </c>
      <c r="D57" s="32"/>
      <c r="E57" s="82" t="str">
        <f>IF(LOOKUP(B56,'Viktiga Datum'!A:J)="JA","Flagga"," ")</f>
        <v xml:space="preserve"> </v>
      </c>
      <c r="F57" s="31"/>
      <c r="G57" s="97"/>
      <c r="H57" s="94"/>
      <c r="I57" s="95"/>
    </row>
    <row r="58" spans="1:9" ht="9" customHeight="1">
      <c r="A58" s="109" t="str">
        <f>'Viktiga Datum'!F28</f>
        <v>Nej</v>
      </c>
      <c r="B58" s="99">
        <f>B56+1</f>
        <v>40236</v>
      </c>
      <c r="C58" s="36" t="str">
        <f>TEXT(B58, "dddd")</f>
        <v>lördag</v>
      </c>
      <c r="D58" s="27" t="str">
        <f>IF(C58="måndag","Vecka:"," ")</f>
        <v xml:space="preserve"> </v>
      </c>
      <c r="E58" s="28" t="str">
        <f>IF(C58="måndag",LOOKUP(B58,'Viktiga Datum'!A:H)," ")</f>
        <v xml:space="preserve"> </v>
      </c>
      <c r="F58" s="29"/>
      <c r="G58" s="96" t="str">
        <f>IF(LOOKUP(B58,'Viktiga Datum'!A:D)&lt;&gt;"",LOOKUP(B58,'Viktiga Datum'!A:D)," ")</f>
        <v xml:space="preserve"> </v>
      </c>
      <c r="H58" s="90"/>
      <c r="I58" s="92"/>
    </row>
    <row r="59" spans="1:9" ht="9" customHeight="1">
      <c r="A59" s="109"/>
      <c r="B59" s="100"/>
      <c r="C59" s="30" t="str">
        <f>LOOKUP(B58,'Viktiga Datum'!A:C)</f>
        <v>Lage</v>
      </c>
      <c r="D59" s="32"/>
      <c r="E59" s="82" t="str">
        <f>IF(LOOKUP(B58,'Viktiga Datum'!A:J)="JA","Flagga"," ")</f>
        <v xml:space="preserve"> </v>
      </c>
      <c r="F59" s="31"/>
      <c r="G59" s="97"/>
      <c r="H59" s="94"/>
      <c r="I59" s="95"/>
    </row>
    <row r="60" spans="1:9" ht="9" customHeight="1">
      <c r="A60" s="50"/>
      <c r="B60" s="99">
        <f>B58+1</f>
        <v>40237</v>
      </c>
      <c r="C60" s="36" t="str">
        <f>TEXT(B60, "dddd")</f>
        <v>söndag</v>
      </c>
      <c r="D60" s="64"/>
      <c r="E60" s="65"/>
      <c r="F60" s="29"/>
      <c r="G60" s="62"/>
      <c r="H60" s="57"/>
      <c r="I60" s="56"/>
    </row>
    <row r="61" spans="1:9" ht="9" customHeight="1" thickBot="1">
      <c r="A61" s="50"/>
      <c r="B61" s="101"/>
      <c r="C61" s="33" t="str">
        <f>LOOKUP(B60,'Viktiga Datum'!A:C)</f>
        <v>Maria</v>
      </c>
      <c r="D61" s="41"/>
      <c r="E61" s="82" t="str">
        <f>IF(LOOKUP(B60,'Viktiga Datum'!A:J)="JA","Flagga"," ")</f>
        <v xml:space="preserve"> </v>
      </c>
      <c r="F61" s="34"/>
      <c r="G61" s="73"/>
      <c r="H61" s="58"/>
      <c r="I61" s="59"/>
    </row>
    <row r="62" spans="1:9" ht="9" customHeight="1" thickTop="1">
      <c r="A62" s="121" t="str">
        <f>'Viktiga Datum'!F29</f>
        <v>Nej</v>
      </c>
      <c r="B62" s="112"/>
      <c r="C62" s="66"/>
      <c r="D62" s="66"/>
      <c r="E62" s="67"/>
      <c r="F62" s="68"/>
      <c r="G62" s="115"/>
      <c r="H62" s="119"/>
      <c r="I62" s="119"/>
    </row>
    <row r="63" spans="1:9" ht="9" customHeight="1">
      <c r="A63" s="121"/>
      <c r="B63" s="113"/>
      <c r="C63" s="69"/>
      <c r="D63" s="69"/>
      <c r="E63" s="31"/>
      <c r="F63" s="70"/>
      <c r="G63" s="116"/>
      <c r="H63" s="120"/>
      <c r="I63" s="120"/>
    </row>
    <row r="64" spans="1:9" ht="9" customHeight="1">
      <c r="A64" s="121" t="str">
        <f>'Viktiga Datum'!F30</f>
        <v>Nej</v>
      </c>
      <c r="B64" s="110"/>
      <c r="C64" s="63"/>
      <c r="D64" s="117"/>
      <c r="E64" s="117"/>
      <c r="F64" s="61"/>
      <c r="G64" s="114"/>
      <c r="H64" s="118"/>
      <c r="I64" s="118"/>
    </row>
    <row r="65" spans="1:9" ht="9" customHeight="1">
      <c r="A65" s="121"/>
      <c r="B65" s="111"/>
      <c r="C65" s="39"/>
      <c r="D65" s="117"/>
      <c r="E65" s="117"/>
      <c r="F65" s="40"/>
      <c r="G65" s="114"/>
      <c r="H65" s="118"/>
      <c r="I65" s="118"/>
    </row>
    <row r="66" spans="1:9" ht="0.95" customHeight="1">
      <c r="A66" s="121" t="str">
        <f>'Viktiga Datum'!F31</f>
        <v>Nej</v>
      </c>
      <c r="B66" s="53"/>
    </row>
    <row r="67" spans="1:9">
      <c r="A67" s="121"/>
      <c r="B67" s="53"/>
      <c r="E67" s="31"/>
    </row>
    <row r="68" spans="1:9">
      <c r="A68" s="121" t="str">
        <f>'Viktiga Datum'!F32</f>
        <v>Nej</v>
      </c>
      <c r="B68" s="53"/>
    </row>
    <row r="69" spans="1:9">
      <c r="A69" s="121"/>
      <c r="B69" s="53"/>
    </row>
    <row r="70" spans="1:9">
      <c r="A70" s="52"/>
      <c r="B70" s="53"/>
    </row>
  </sheetData>
  <mergeCells count="153">
    <mergeCell ref="A64:A65"/>
    <mergeCell ref="A66:A67"/>
    <mergeCell ref="A68:A69"/>
    <mergeCell ref="A54:A55"/>
    <mergeCell ref="A56:A57"/>
    <mergeCell ref="A58:A59"/>
    <mergeCell ref="A62:A63"/>
    <mergeCell ref="A42:A43"/>
    <mergeCell ref="A44:A45"/>
    <mergeCell ref="A46:A47"/>
    <mergeCell ref="A48:A49"/>
    <mergeCell ref="A50:A51"/>
    <mergeCell ref="A52:A53"/>
    <mergeCell ref="A30:A31"/>
    <mergeCell ref="A32:A33"/>
    <mergeCell ref="A34:A35"/>
    <mergeCell ref="A36:A37"/>
    <mergeCell ref="A38:A39"/>
    <mergeCell ref="A40:A41"/>
    <mergeCell ref="A18:A19"/>
    <mergeCell ref="A20:A21"/>
    <mergeCell ref="A22:A23"/>
    <mergeCell ref="A24:A25"/>
    <mergeCell ref="A26:A27"/>
    <mergeCell ref="A28:A29"/>
    <mergeCell ref="A6:A7"/>
    <mergeCell ref="A8:A9"/>
    <mergeCell ref="A10:A11"/>
    <mergeCell ref="A12:A13"/>
    <mergeCell ref="A14:A15"/>
    <mergeCell ref="A16:A17"/>
    <mergeCell ref="D64:D65"/>
    <mergeCell ref="E64:E65"/>
    <mergeCell ref="A2:J2"/>
    <mergeCell ref="H64:H65"/>
    <mergeCell ref="I64:I65"/>
    <mergeCell ref="H58:H59"/>
    <mergeCell ref="I58:I59"/>
    <mergeCell ref="H62:H63"/>
    <mergeCell ref="I50:I51"/>
    <mergeCell ref="H52:H53"/>
    <mergeCell ref="H46:H47"/>
    <mergeCell ref="I46:I47"/>
    <mergeCell ref="H48:H49"/>
    <mergeCell ref="I48:I49"/>
    <mergeCell ref="I52:I53"/>
    <mergeCell ref="I62:I63"/>
    <mergeCell ref="H54:H55"/>
    <mergeCell ref="I54:I55"/>
    <mergeCell ref="H56:H57"/>
    <mergeCell ref="I56:I57"/>
    <mergeCell ref="I38:I39"/>
    <mergeCell ref="H40:H41"/>
    <mergeCell ref="I40:I41"/>
    <mergeCell ref="H42:H43"/>
    <mergeCell ref="I42:I43"/>
    <mergeCell ref="I44:I45"/>
    <mergeCell ref="I34:I35"/>
    <mergeCell ref="H36:H37"/>
    <mergeCell ref="I36:I37"/>
    <mergeCell ref="H12:H13"/>
    <mergeCell ref="I12:I13"/>
    <mergeCell ref="I30:I31"/>
    <mergeCell ref="H32:H33"/>
    <mergeCell ref="I32:I33"/>
    <mergeCell ref="I26:I27"/>
    <mergeCell ref="H28:H29"/>
    <mergeCell ref="I28:I29"/>
    <mergeCell ref="I22:I23"/>
    <mergeCell ref="H24:H25"/>
    <mergeCell ref="I24:I25"/>
    <mergeCell ref="G64:G65"/>
    <mergeCell ref="H22:H23"/>
    <mergeCell ref="H26:H27"/>
    <mergeCell ref="H30:H31"/>
    <mergeCell ref="H34:H35"/>
    <mergeCell ref="G58:G59"/>
    <mergeCell ref="G62:G63"/>
    <mergeCell ref="G56:G57"/>
    <mergeCell ref="H10:H11"/>
    <mergeCell ref="H14:H15"/>
    <mergeCell ref="H18:H19"/>
    <mergeCell ref="H38:H39"/>
    <mergeCell ref="H44:H45"/>
    <mergeCell ref="H50:H51"/>
    <mergeCell ref="G48:G49"/>
    <mergeCell ref="G50:G51"/>
    <mergeCell ref="G52:G53"/>
    <mergeCell ref="G38:G39"/>
    <mergeCell ref="G54:G55"/>
    <mergeCell ref="G40:G41"/>
    <mergeCell ref="G42:G43"/>
    <mergeCell ref="G44:G45"/>
    <mergeCell ref="G46:G47"/>
    <mergeCell ref="G28:G29"/>
    <mergeCell ref="G30:G31"/>
    <mergeCell ref="G24:G25"/>
    <mergeCell ref="G32:G33"/>
    <mergeCell ref="G34:G35"/>
    <mergeCell ref="G36:G37"/>
    <mergeCell ref="B64:B65"/>
    <mergeCell ref="G6:G7"/>
    <mergeCell ref="G8:G9"/>
    <mergeCell ref="G10:G11"/>
    <mergeCell ref="G12:G13"/>
    <mergeCell ref="G14:G15"/>
    <mergeCell ref="G16:G17"/>
    <mergeCell ref="G18:G19"/>
    <mergeCell ref="G22:G23"/>
    <mergeCell ref="G26:G27"/>
    <mergeCell ref="B50:B51"/>
    <mergeCell ref="B52:B53"/>
    <mergeCell ref="B54:B55"/>
    <mergeCell ref="B56:B57"/>
    <mergeCell ref="B58:B59"/>
    <mergeCell ref="B62:B63"/>
    <mergeCell ref="B60:B61"/>
    <mergeCell ref="B38:B39"/>
    <mergeCell ref="B40:B41"/>
    <mergeCell ref="B42:B43"/>
    <mergeCell ref="B44:B45"/>
    <mergeCell ref="B46:B47"/>
    <mergeCell ref="B48:B49"/>
    <mergeCell ref="B26:B27"/>
    <mergeCell ref="B28:B29"/>
    <mergeCell ref="B30:B31"/>
    <mergeCell ref="B32:B33"/>
    <mergeCell ref="B34:B35"/>
    <mergeCell ref="B36:B37"/>
    <mergeCell ref="B20:B21"/>
    <mergeCell ref="B22:B23"/>
    <mergeCell ref="B24:B25"/>
    <mergeCell ref="B10:B11"/>
    <mergeCell ref="B12:B13"/>
    <mergeCell ref="B14:B15"/>
    <mergeCell ref="B16:B17"/>
    <mergeCell ref="G20:G21"/>
    <mergeCell ref="B3:I4"/>
    <mergeCell ref="B6:B7"/>
    <mergeCell ref="B5:E5"/>
    <mergeCell ref="B8:B9"/>
    <mergeCell ref="I6:I7"/>
    <mergeCell ref="I8:I9"/>
    <mergeCell ref="H6:H7"/>
    <mergeCell ref="H8:H9"/>
    <mergeCell ref="B18:B19"/>
    <mergeCell ref="I18:I19"/>
    <mergeCell ref="H20:H21"/>
    <mergeCell ref="I20:I21"/>
    <mergeCell ref="I14:I15"/>
    <mergeCell ref="H16:H17"/>
    <mergeCell ref="I16:I17"/>
    <mergeCell ref="I10:I11"/>
  </mergeCells>
  <phoneticPr fontId="1" type="noConversion"/>
  <conditionalFormatting sqref="C5:D5 C2:D2 C65:C65536 C63:D63 C7:D7 C9:D9 C11:D11 C13:D13 C15:D15 C17:D17 C19:D19 C21:D21 C23:D23 C25:D25 C27:D27 C29:D29 C31:D31 C33:D33 C35:D35 C37:D37 C39:D39 C41:D41 C43:D43 C45:D45 C47:D47 C49:D49 C51:D51 C53:D53 C55:D55 C57:D57 D70:D65536 C59:D61">
    <cfRule type="cellIs" dxfId="52" priority="1" stopIfTrue="1" operator="equal">
      <formula>"söndag"</formula>
    </cfRule>
    <cfRule type="cellIs" dxfId="51" priority="2" stopIfTrue="1" operator="notEqual">
      <formula>"SÖndag"</formula>
    </cfRule>
  </conditionalFormatting>
  <conditionalFormatting sqref="C6:D6 C64 C62:D62 C8:D8 C10:D10 C12:D12 C14:D14 C16:D16 C18:D18 C20:D20 C22:D22 C24:D24 C26:D26 C28:D28 C30:D30 C32:D32 C34:D34 C36:D36 C38:D38 C40:D40 C42:D42 C44:D44 C46:D46 C48:D48 C50:D50 C52:D52 C54:D54 C56:D56 C58:D58 C60">
    <cfRule type="cellIs" dxfId="50" priority="3" stopIfTrue="1" operator="equal">
      <formula>"söndag"</formula>
    </cfRule>
  </conditionalFormatting>
  <conditionalFormatting sqref="B6:B57 B62:B63">
    <cfRule type="expression" dxfId="49" priority="4" stopIfTrue="1">
      <formula>IF(C8="måndag",TRUE)</formula>
    </cfRule>
  </conditionalFormatting>
  <conditionalFormatting sqref="B58:B63">
    <cfRule type="expression" dxfId="48" priority="7" stopIfTrue="1">
      <formula>IF(C62="måndag",TRUE)</formula>
    </cfRule>
  </conditionalFormatting>
  <pageMargins left="0.35433070866141736" right="0.27559055118110237" top="0.23622047244094491" bottom="0.23622047244094491" header="0.15748031496062992" footer="0.19685039370078741"/>
  <pageSetup paperSize="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codeName="Blad6"/>
  <dimension ref="A1:M68"/>
  <sheetViews>
    <sheetView view="pageLayout" topLeftCell="A7" zoomScaleNormal="25" workbookViewId="0">
      <selection activeCell="A56" sqref="A56"/>
    </sheetView>
  </sheetViews>
  <sheetFormatPr defaultRowHeight="20.25"/>
  <cols>
    <col min="1" max="1" width="3.28515625" style="1" customWidth="1"/>
    <col min="2" max="2" width="5.42578125" style="5" customWidth="1"/>
    <col min="3" max="3" width="8.85546875" style="35" customWidth="1"/>
    <col min="4" max="4" width="4.7109375" style="35" customWidth="1"/>
    <col min="5" max="5" width="6.28515625" style="35" customWidth="1"/>
    <col min="6" max="6" width="0.140625" style="35" customWidth="1"/>
    <col min="7" max="7" width="35.7109375" style="71" customWidth="1"/>
    <col min="8" max="9" width="35.7109375" style="1" customWidth="1"/>
    <col min="10" max="10" width="1.7109375" style="1" customWidth="1"/>
    <col min="11" max="16384" width="9.140625" style="1"/>
  </cols>
  <sheetData>
    <row r="1" spans="1:13" ht="50.1" customHeight="1"/>
    <row r="2" spans="1:13" s="11" customFormat="1" ht="60.75" customHeight="1">
      <c r="A2" s="88" t="s">
        <v>373</v>
      </c>
      <c r="B2" s="89"/>
      <c r="C2" s="89"/>
      <c r="D2" s="89"/>
      <c r="E2" s="89"/>
      <c r="F2" s="89"/>
      <c r="G2" s="89"/>
      <c r="H2" s="89"/>
      <c r="I2" s="89"/>
      <c r="J2" s="89"/>
      <c r="L2" s="12"/>
    </row>
    <row r="3" spans="1:13" s="8" customFormat="1" ht="409.5" customHeight="1">
      <c r="A3" s="6"/>
      <c r="B3" s="102"/>
      <c r="C3" s="103"/>
      <c r="D3" s="103"/>
      <c r="E3" s="103"/>
      <c r="F3" s="103"/>
      <c r="G3" s="103"/>
      <c r="H3" s="103"/>
      <c r="I3" s="103"/>
      <c r="K3" s="7"/>
      <c r="M3" s="7"/>
    </row>
    <row r="4" spans="1:13" ht="48.75" customHeight="1" thickBot="1">
      <c r="B4" s="104"/>
      <c r="C4" s="104"/>
      <c r="D4" s="104"/>
      <c r="E4" s="104"/>
      <c r="F4" s="104"/>
      <c r="G4" s="104"/>
      <c r="H4" s="104"/>
      <c r="I4" s="104"/>
      <c r="J4" s="8"/>
    </row>
    <row r="5" spans="1:13" ht="24" customHeight="1" thickTop="1">
      <c r="B5" s="106" t="s">
        <v>373</v>
      </c>
      <c r="C5" s="107"/>
      <c r="D5" s="107"/>
      <c r="E5" s="108"/>
      <c r="F5" s="26"/>
      <c r="G5" s="72"/>
      <c r="H5" s="2"/>
      <c r="I5" s="3"/>
    </row>
    <row r="6" spans="1:13" ht="9" customHeight="1">
      <c r="B6" s="99">
        <f>Februari!B60+1</f>
        <v>40238</v>
      </c>
      <c r="C6" s="36" t="str">
        <f>TEXT(B6, "dddd")</f>
        <v>måndag</v>
      </c>
      <c r="D6" s="27" t="str">
        <f>IF(C6="måndag","Vecka:"," ")</f>
        <v>Vecka:</v>
      </c>
      <c r="E6" s="28">
        <f>IF(C6="måndag",LOOKUP(B6,'Viktiga Datum'!A:H)," ")</f>
        <v>9</v>
      </c>
      <c r="F6" s="29"/>
      <c r="G6" s="96" t="str">
        <f>IF(LOOKUP(B6,'Viktiga Datum'!A:D)&lt;&gt;"",LOOKUP(B6,'Viktiga Datum'!A:D)," ")</f>
        <v xml:space="preserve"> </v>
      </c>
      <c r="H6" s="90"/>
      <c r="I6" s="92"/>
    </row>
    <row r="7" spans="1:13" ht="9" customHeight="1">
      <c r="B7" s="100"/>
      <c r="C7" s="30" t="str">
        <f>LOOKUP(B6,'Viktiga Datum'!A:C)</f>
        <v>Albin,Elvira</v>
      </c>
      <c r="D7" s="30"/>
      <c r="E7" s="82" t="str">
        <f>IF(LOOKUP(B6,'Viktiga Datum'!A:J)="JA","Flagga"," ")</f>
        <v xml:space="preserve"> </v>
      </c>
      <c r="F7" s="31"/>
      <c r="G7" s="97"/>
      <c r="H7" s="94"/>
      <c r="I7" s="95"/>
    </row>
    <row r="8" spans="1:13" ht="9" customHeight="1">
      <c r="B8" s="99">
        <f>B6+1</f>
        <v>40239</v>
      </c>
      <c r="C8" s="36" t="str">
        <f>TEXT(B8, "dddd")</f>
        <v>tisdag</v>
      </c>
      <c r="D8" s="27" t="str">
        <f>IF(C8="måndag","Vecka:"," ")</f>
        <v xml:space="preserve"> </v>
      </c>
      <c r="E8" s="28" t="str">
        <f>IF(C8="måndag",LOOKUP(B8,'Viktiga Datum'!A:H)," ")</f>
        <v xml:space="preserve"> </v>
      </c>
      <c r="F8" s="29"/>
      <c r="G8" s="96" t="str">
        <f>IF(LOOKUP(B8,'Viktiga Datum'!A:D)&lt;&gt;"",LOOKUP(B8,'Viktiga Datum'!A:D)," ")</f>
        <v xml:space="preserve"> </v>
      </c>
      <c r="H8" s="90"/>
      <c r="I8" s="92"/>
    </row>
    <row r="9" spans="1:13" ht="9" customHeight="1">
      <c r="B9" s="100"/>
      <c r="C9" s="30" t="str">
        <f>LOOKUP(B8,'Viktiga Datum'!A:C)</f>
        <v>Ernst,Erna</v>
      </c>
      <c r="D9" s="30"/>
      <c r="E9" s="82" t="str">
        <f>IF(LOOKUP(B8,'Viktiga Datum'!A:J)="JA","Flagga"," ")</f>
        <v xml:space="preserve"> </v>
      </c>
      <c r="F9" s="31"/>
      <c r="G9" s="97"/>
      <c r="H9" s="94"/>
      <c r="I9" s="95"/>
    </row>
    <row r="10" spans="1:13" ht="9" customHeight="1">
      <c r="B10" s="99">
        <f>B8+1</f>
        <v>40240</v>
      </c>
      <c r="C10" s="36" t="str">
        <f>TEXT(B10, "dddd")</f>
        <v>onsdag</v>
      </c>
      <c r="D10" s="27" t="str">
        <f>IF(C10="måndag","Vecka:"," ")</f>
        <v xml:space="preserve"> </v>
      </c>
      <c r="E10" s="28" t="str">
        <f>IF(C10="måndag",LOOKUP(B10,'Viktiga Datum'!A:H)," ")</f>
        <v xml:space="preserve"> </v>
      </c>
      <c r="F10" s="29"/>
      <c r="G10" s="96" t="str">
        <f>IF(LOOKUP(B10,'Viktiga Datum'!A:D)&lt;&gt;"",LOOKUP(B10,'Viktiga Datum'!A:D)," ")</f>
        <v xml:space="preserve"> </v>
      </c>
      <c r="H10" s="90"/>
      <c r="I10" s="92"/>
    </row>
    <row r="11" spans="1:13" ht="9" customHeight="1">
      <c r="B11" s="100"/>
      <c r="C11" s="30" t="str">
        <f>LOOKUP(B10,'Viktiga Datum'!A:C)</f>
        <v>Gunborg,Gunvor</v>
      </c>
      <c r="D11" s="30"/>
      <c r="E11" s="82" t="str">
        <f>IF(LOOKUP(B10,'Viktiga Datum'!A:J)="JA","Flagga"," ")</f>
        <v xml:space="preserve"> </v>
      </c>
      <c r="F11" s="31"/>
      <c r="G11" s="97"/>
      <c r="H11" s="94"/>
      <c r="I11" s="95"/>
    </row>
    <row r="12" spans="1:13" ht="9" customHeight="1">
      <c r="B12" s="99">
        <f>B10+1</f>
        <v>40241</v>
      </c>
      <c r="C12" s="36" t="str">
        <f>TEXT(B12, "dddd")</f>
        <v>torsdag</v>
      </c>
      <c r="D12" s="27" t="str">
        <f>IF(C12="måndag","Vecka:"," ")</f>
        <v xml:space="preserve"> </v>
      </c>
      <c r="E12" s="28" t="str">
        <f>IF(C12="måndag",LOOKUP(B12,'Viktiga Datum'!A:H)," ")</f>
        <v xml:space="preserve"> </v>
      </c>
      <c r="F12" s="29"/>
      <c r="G12" s="96" t="str">
        <f>IF(LOOKUP(B12,'Viktiga Datum'!A:D)&lt;&gt;"",LOOKUP(B12,'Viktiga Datum'!A:D)," ")</f>
        <v xml:space="preserve"> </v>
      </c>
      <c r="H12" s="90"/>
      <c r="I12" s="92"/>
    </row>
    <row r="13" spans="1:13" ht="9" customHeight="1">
      <c r="B13" s="100"/>
      <c r="C13" s="30" t="str">
        <f>LOOKUP(B12,'Viktiga Datum'!A:C)</f>
        <v>Adrian,Adriana</v>
      </c>
      <c r="D13" s="30"/>
      <c r="E13" s="82" t="str">
        <f>IF(LOOKUP(B12,'Viktiga Datum'!A:J)="JA","Flagga"," ")</f>
        <v xml:space="preserve"> </v>
      </c>
      <c r="F13" s="31"/>
      <c r="G13" s="97"/>
      <c r="H13" s="94"/>
      <c r="I13" s="95"/>
    </row>
    <row r="14" spans="1:13" ht="9" customHeight="1">
      <c r="B14" s="99">
        <f>B12+1</f>
        <v>40242</v>
      </c>
      <c r="C14" s="36" t="str">
        <f>TEXT(B14, "dddd")</f>
        <v>fredag</v>
      </c>
      <c r="D14" s="27" t="str">
        <f>IF(C14="måndag","Vecka:"," ")</f>
        <v xml:space="preserve"> </v>
      </c>
      <c r="E14" s="28" t="str">
        <f>IF(C14="måndag",LOOKUP(B14,'Viktiga Datum'!A:H)," ")</f>
        <v xml:space="preserve"> </v>
      </c>
      <c r="F14" s="29"/>
      <c r="G14" s="96" t="str">
        <f>IF(LOOKUP(B14,'Viktiga Datum'!A:D)&lt;&gt;"",LOOKUP(B14,'Viktiga Datum'!A:D)," ")</f>
        <v xml:space="preserve"> </v>
      </c>
      <c r="H14" s="90"/>
      <c r="I14" s="92"/>
    </row>
    <row r="15" spans="1:13" ht="9" customHeight="1">
      <c r="B15" s="100"/>
      <c r="C15" s="30" t="str">
        <f>LOOKUP(B14,'Viktiga Datum'!A:C)</f>
        <v>Tora,Tove</v>
      </c>
      <c r="D15" s="30"/>
      <c r="E15" s="82" t="str">
        <f>IF(LOOKUP(B14,'Viktiga Datum'!A:J)="JA","Flagga"," ")</f>
        <v xml:space="preserve"> </v>
      </c>
      <c r="F15" s="31"/>
      <c r="G15" s="97"/>
      <c r="H15" s="94"/>
      <c r="I15" s="95"/>
    </row>
    <row r="16" spans="1:13" ht="9" customHeight="1">
      <c r="B16" s="99">
        <f>B14+1</f>
        <v>40243</v>
      </c>
      <c r="C16" s="36" t="str">
        <f>TEXT(B16, "dddd")</f>
        <v>lördag</v>
      </c>
      <c r="D16" s="27" t="str">
        <f>IF(C16="måndag","Vecka:"," ")</f>
        <v xml:space="preserve"> </v>
      </c>
      <c r="E16" s="28" t="str">
        <f>IF(C16="måndag",LOOKUP(B16,'Viktiga Datum'!A:H)," ")</f>
        <v xml:space="preserve"> </v>
      </c>
      <c r="F16" s="29"/>
      <c r="G16" s="96" t="str">
        <f>IF(LOOKUP(B16,'Viktiga Datum'!A:D)&lt;&gt;"",LOOKUP(B16,'Viktiga Datum'!A:D)," ")</f>
        <v xml:space="preserve"> </v>
      </c>
      <c r="H16" s="90"/>
      <c r="I16" s="92"/>
    </row>
    <row r="17" spans="2:9" ht="9" customHeight="1">
      <c r="B17" s="100"/>
      <c r="C17" s="30" t="str">
        <f>LOOKUP(B16,'Viktiga Datum'!A:C)</f>
        <v>Ebba,Ebbe</v>
      </c>
      <c r="D17" s="30"/>
      <c r="E17" s="82" t="str">
        <f>IF(LOOKUP(B16,'Viktiga Datum'!A:J)="JA","Flagga"," ")</f>
        <v xml:space="preserve"> </v>
      </c>
      <c r="F17" s="31"/>
      <c r="G17" s="97"/>
      <c r="H17" s="94"/>
      <c r="I17" s="95"/>
    </row>
    <row r="18" spans="2:9" ht="9" customHeight="1">
      <c r="B18" s="99">
        <f>B16+1</f>
        <v>40244</v>
      </c>
      <c r="C18" s="36" t="str">
        <f>TEXT(B18, "dddd")</f>
        <v>söndag</v>
      </c>
      <c r="D18" s="27" t="str">
        <f>IF(C18="måndag","Vecka:"," ")</f>
        <v xml:space="preserve"> </v>
      </c>
      <c r="E18" s="28" t="str">
        <f>IF(C18="måndag",LOOKUP(B18,'Viktiga Datum'!A:H)," ")</f>
        <v xml:space="preserve"> </v>
      </c>
      <c r="F18" s="29"/>
      <c r="G18" s="96" t="str">
        <f>IF(LOOKUP(B18,'Viktiga Datum'!A:D)&lt;&gt;"",LOOKUP(B18,'Viktiga Datum'!A:D)," ")</f>
        <v xml:space="preserve"> </v>
      </c>
      <c r="H18" s="90"/>
      <c r="I18" s="92"/>
    </row>
    <row r="19" spans="2:9" ht="9" customHeight="1">
      <c r="B19" s="100"/>
      <c r="C19" s="30" t="str">
        <f>LOOKUP(B18,'Viktiga Datum'!A:C)</f>
        <v>Camilla</v>
      </c>
      <c r="D19" s="30"/>
      <c r="E19" s="82" t="str">
        <f>IF(LOOKUP(B18,'Viktiga Datum'!A:J)="JA","Flagga"," ")</f>
        <v xml:space="preserve"> </v>
      </c>
      <c r="F19" s="31"/>
      <c r="G19" s="97"/>
      <c r="H19" s="94"/>
      <c r="I19" s="95"/>
    </row>
    <row r="20" spans="2:9" ht="9" customHeight="1">
      <c r="B20" s="99">
        <f>B18+1</f>
        <v>40245</v>
      </c>
      <c r="C20" s="36" t="str">
        <f>TEXT(B20, "dddd")</f>
        <v>måndag</v>
      </c>
      <c r="D20" s="27" t="str">
        <f>IF(C20="måndag","Vecka:"," ")</f>
        <v>Vecka:</v>
      </c>
      <c r="E20" s="28">
        <f>IF(C20="måndag",LOOKUP(B20,'Viktiga Datum'!A:H)," ")</f>
        <v>10</v>
      </c>
      <c r="F20" s="29"/>
      <c r="G20" s="96" t="str">
        <f>IF(LOOKUP(B20,'Viktiga Datum'!A:D)&lt;&gt;"",LOOKUP(B20,'Viktiga Datum'!A:D)," ")</f>
        <v>Internationella kvinnodagen</v>
      </c>
      <c r="H20" s="90"/>
      <c r="I20" s="92"/>
    </row>
    <row r="21" spans="2:9" ht="9" customHeight="1">
      <c r="B21" s="100"/>
      <c r="C21" s="30" t="str">
        <f>LOOKUP(B20,'Viktiga Datum'!A:C)</f>
        <v>Siv</v>
      </c>
      <c r="D21" s="30"/>
      <c r="E21" s="82" t="str">
        <f>IF(LOOKUP(B20,'Viktiga Datum'!A:J)="JA","Flagga"," ")</f>
        <v xml:space="preserve"> </v>
      </c>
      <c r="F21" s="31"/>
      <c r="G21" s="97"/>
      <c r="H21" s="94"/>
      <c r="I21" s="95"/>
    </row>
    <row r="22" spans="2:9" ht="9" customHeight="1">
      <c r="B22" s="99">
        <f>B20+1</f>
        <v>40246</v>
      </c>
      <c r="C22" s="36" t="str">
        <f>TEXT(B22, "dddd")</f>
        <v>tisdag</v>
      </c>
      <c r="D22" s="27" t="str">
        <f>IF(C22="måndag","Vecka:"," ")</f>
        <v xml:space="preserve"> </v>
      </c>
      <c r="E22" s="28" t="str">
        <f>IF(C22="måndag",LOOKUP(B22,'Viktiga Datum'!A:H)," ")</f>
        <v xml:space="preserve"> </v>
      </c>
      <c r="F22" s="29"/>
      <c r="G22" s="96" t="str">
        <f>IF(LOOKUP(B22,'Viktiga Datum'!A:D)&lt;&gt;"",LOOKUP(B22,'Viktiga Datum'!A:D)," ")</f>
        <v xml:space="preserve"> </v>
      </c>
      <c r="H22" s="90"/>
      <c r="I22" s="92"/>
    </row>
    <row r="23" spans="2:9" ht="9" customHeight="1">
      <c r="B23" s="100"/>
      <c r="C23" s="30" t="str">
        <f>LOOKUP(B22,'Viktiga Datum'!A:C)</f>
        <v>Torbjörn,Torleif</v>
      </c>
      <c r="D23" s="30"/>
      <c r="E23" s="82" t="str">
        <f>IF(LOOKUP(B22,'Viktiga Datum'!A:J)="JA","Flagga"," ")</f>
        <v xml:space="preserve"> </v>
      </c>
      <c r="F23" s="31"/>
      <c r="G23" s="97"/>
      <c r="H23" s="94"/>
      <c r="I23" s="95"/>
    </row>
    <row r="24" spans="2:9" ht="9" customHeight="1">
      <c r="B24" s="99">
        <f>B22+1</f>
        <v>40247</v>
      </c>
      <c r="C24" s="36" t="str">
        <f>TEXT(B24, "dddd")</f>
        <v>onsdag</v>
      </c>
      <c r="D24" s="27" t="str">
        <f>IF(C24="måndag","Vecka:"," ")</f>
        <v xml:space="preserve"> </v>
      </c>
      <c r="E24" s="28" t="str">
        <f>IF(C24="måndag",LOOKUP(B24,'Viktiga Datum'!A:H)," ")</f>
        <v xml:space="preserve"> </v>
      </c>
      <c r="F24" s="29"/>
      <c r="G24" s="96" t="str">
        <f>IF(LOOKUP(B24,'Viktiga Datum'!A:D)&lt;&gt;"",LOOKUP(B24,'Viktiga Datum'!A:D)," ")</f>
        <v xml:space="preserve"> </v>
      </c>
      <c r="H24" s="90"/>
      <c r="I24" s="92"/>
    </row>
    <row r="25" spans="2:9" ht="9" customHeight="1">
      <c r="B25" s="100"/>
      <c r="C25" s="30" t="str">
        <f>LOOKUP(B24,'Viktiga Datum'!A:C)</f>
        <v>Edla,Ada</v>
      </c>
      <c r="D25" s="30"/>
      <c r="E25" s="82" t="str">
        <f>IF(LOOKUP(B24,'Viktiga Datum'!A:J)="JA","Flagga"," ")</f>
        <v xml:space="preserve"> </v>
      </c>
      <c r="F25" s="31"/>
      <c r="G25" s="97"/>
      <c r="H25" s="94"/>
      <c r="I25" s="95"/>
    </row>
    <row r="26" spans="2:9" ht="9" customHeight="1">
      <c r="B26" s="99">
        <f>B24+1</f>
        <v>40248</v>
      </c>
      <c r="C26" s="36" t="str">
        <f>TEXT(B26, "dddd")</f>
        <v>torsdag</v>
      </c>
      <c r="D26" s="27" t="str">
        <f>IF(C26="måndag","Vecka:"," ")</f>
        <v xml:space="preserve"> </v>
      </c>
      <c r="E26" s="28" t="str">
        <f>IF(C26="måndag",LOOKUP(B26,'Viktiga Datum'!A:H)," ")</f>
        <v xml:space="preserve"> </v>
      </c>
      <c r="F26" s="29"/>
      <c r="G26" s="96" t="str">
        <f>IF(LOOKUP(B26,'Viktiga Datum'!A:D)&lt;&gt;"",LOOKUP(B26,'Viktiga Datum'!A:D)," ")</f>
        <v xml:space="preserve"> </v>
      </c>
      <c r="H26" s="90"/>
      <c r="I26" s="92"/>
    </row>
    <row r="27" spans="2:9" ht="9" customHeight="1">
      <c r="B27" s="100"/>
      <c r="C27" s="30" t="str">
        <f>LOOKUP(B26,'Viktiga Datum'!A:C)</f>
        <v>Edvin,Egon</v>
      </c>
      <c r="D27" s="30"/>
      <c r="E27" s="82" t="str">
        <f>IF(LOOKUP(B26,'Viktiga Datum'!A:J)="JA","Flagga"," ")</f>
        <v xml:space="preserve"> </v>
      </c>
      <c r="F27" s="31"/>
      <c r="G27" s="97"/>
      <c r="H27" s="94"/>
      <c r="I27" s="95"/>
    </row>
    <row r="28" spans="2:9" ht="9" customHeight="1">
      <c r="B28" s="99">
        <f>B26+1</f>
        <v>40249</v>
      </c>
      <c r="C28" s="36" t="str">
        <f>TEXT(B28, "dddd")</f>
        <v>fredag</v>
      </c>
      <c r="D28" s="27" t="str">
        <f>IF(C28="måndag","Vecka:"," ")</f>
        <v xml:space="preserve"> </v>
      </c>
      <c r="E28" s="28" t="str">
        <f>IF(C28="måndag",LOOKUP(B28,'Viktiga Datum'!A:H)," ")</f>
        <v xml:space="preserve"> </v>
      </c>
      <c r="F28" s="29"/>
      <c r="G28" s="96" t="str">
        <f>IF(LOOKUP(B28,'Viktiga Datum'!A:D)&lt;&gt;"",LOOKUP(B28,'Viktiga Datum'!A:D)," ")</f>
        <v>Kronprinsessans namnsdag</v>
      </c>
      <c r="H28" s="90"/>
      <c r="I28" s="92"/>
    </row>
    <row r="29" spans="2:9" ht="9" customHeight="1">
      <c r="B29" s="100"/>
      <c r="C29" s="30" t="str">
        <f>LOOKUP(B28,'Viktiga Datum'!A:C)</f>
        <v>Viktoria</v>
      </c>
      <c r="D29" s="30"/>
      <c r="E29" s="82" t="str">
        <f>IF(LOOKUP(B28,'Viktiga Datum'!A:J)="JA","Flagga"," ")</f>
        <v>Flagga</v>
      </c>
      <c r="F29" s="31"/>
      <c r="G29" s="97"/>
      <c r="H29" s="94"/>
      <c r="I29" s="95"/>
    </row>
    <row r="30" spans="2:9" ht="9" customHeight="1">
      <c r="B30" s="99">
        <f>B28+1</f>
        <v>40250</v>
      </c>
      <c r="C30" s="36" t="str">
        <f>TEXT(B30, "dddd")</f>
        <v>lördag</v>
      </c>
      <c r="D30" s="27" t="str">
        <f>IF(C30="måndag","Vecka:"," ")</f>
        <v xml:space="preserve"> </v>
      </c>
      <c r="E30" s="28" t="str">
        <f>IF(C30="måndag",LOOKUP(B30,'Viktiga Datum'!A:H)," ")</f>
        <v xml:space="preserve"> </v>
      </c>
      <c r="F30" s="29"/>
      <c r="G30" s="96" t="str">
        <f>IF(LOOKUP(B30,'Viktiga Datum'!A:D)&lt;&gt;"",LOOKUP(B30,'Viktiga Datum'!A:D)," ")</f>
        <v xml:space="preserve"> </v>
      </c>
      <c r="H30" s="90"/>
      <c r="I30" s="92"/>
    </row>
    <row r="31" spans="2:9" ht="9" customHeight="1">
      <c r="B31" s="100"/>
      <c r="C31" s="30" t="str">
        <f>LOOKUP(B30,'Viktiga Datum'!A:C)</f>
        <v>Greger</v>
      </c>
      <c r="D31" s="30"/>
      <c r="E31" s="82" t="str">
        <f>IF(LOOKUP(B30,'Viktiga Datum'!A:J)="JA","Flagga"," ")</f>
        <v xml:space="preserve"> </v>
      </c>
      <c r="F31" s="31"/>
      <c r="G31" s="97"/>
      <c r="H31" s="94"/>
      <c r="I31" s="95"/>
    </row>
    <row r="32" spans="2:9" ht="9" customHeight="1">
      <c r="B32" s="99">
        <f>B30+1</f>
        <v>40251</v>
      </c>
      <c r="C32" s="36" t="str">
        <f>TEXT(B32, "dddd")</f>
        <v>söndag</v>
      </c>
      <c r="D32" s="27" t="str">
        <f>IF(C32="måndag","Vecka:"," ")</f>
        <v xml:space="preserve"> </v>
      </c>
      <c r="E32" s="28" t="str">
        <f>IF(C32="måndag",LOOKUP(B32,'Viktiga Datum'!A:H)," ")</f>
        <v xml:space="preserve"> </v>
      </c>
      <c r="F32" s="29"/>
      <c r="G32" s="96" t="str">
        <f>IF(LOOKUP(B32,'Viktiga Datum'!A:D)&lt;&gt;"",LOOKUP(B32,'Viktiga Datum'!A:D)," ")</f>
        <v xml:space="preserve"> </v>
      </c>
      <c r="H32" s="90"/>
      <c r="I32" s="92"/>
    </row>
    <row r="33" spans="2:9" ht="9" customHeight="1">
      <c r="B33" s="100"/>
      <c r="C33" s="30" t="str">
        <f>LOOKUP(B32,'Viktiga Datum'!A:C)</f>
        <v>Matilda,Maud</v>
      </c>
      <c r="D33" s="30"/>
      <c r="E33" s="82" t="str">
        <f>IF(LOOKUP(B32,'Viktiga Datum'!A:J)="JA","Flagga"," ")</f>
        <v xml:space="preserve"> </v>
      </c>
      <c r="F33" s="31"/>
      <c r="G33" s="97"/>
      <c r="H33" s="94"/>
      <c r="I33" s="95"/>
    </row>
    <row r="34" spans="2:9" ht="9" customHeight="1">
      <c r="B34" s="99">
        <f>B32+1</f>
        <v>40252</v>
      </c>
      <c r="C34" s="36" t="str">
        <f>TEXT(B34, "dddd")</f>
        <v>måndag</v>
      </c>
      <c r="D34" s="27" t="str">
        <f>IF(C34="måndag","Vecka:"," ")</f>
        <v>Vecka:</v>
      </c>
      <c r="E34" s="28">
        <f>IF(C34="måndag",LOOKUP(B34,'Viktiga Datum'!A:H)," ")</f>
        <v>11</v>
      </c>
      <c r="F34" s="29"/>
      <c r="G34" s="96" t="str">
        <f>IF(LOOKUP(B34,'Viktiga Datum'!A:D)&lt;&gt;"",LOOKUP(B34,'Viktiga Datum'!A:D)," ")</f>
        <v xml:space="preserve"> </v>
      </c>
      <c r="H34" s="90"/>
      <c r="I34" s="92"/>
    </row>
    <row r="35" spans="2:9" ht="9" customHeight="1">
      <c r="B35" s="100"/>
      <c r="C35" s="30" t="str">
        <f>LOOKUP(B34,'Viktiga Datum'!A:C)</f>
        <v>Kristoffer,Christel</v>
      </c>
      <c r="D35" s="30"/>
      <c r="E35" s="82" t="str">
        <f>IF(LOOKUP(B34,'Viktiga Datum'!A:J)="JA","Flagga"," ")</f>
        <v xml:space="preserve"> </v>
      </c>
      <c r="F35" s="31"/>
      <c r="G35" s="97"/>
      <c r="H35" s="94"/>
      <c r="I35" s="95"/>
    </row>
    <row r="36" spans="2:9" ht="9" customHeight="1">
      <c r="B36" s="99">
        <f>B34+1</f>
        <v>40253</v>
      </c>
      <c r="C36" s="36" t="str">
        <f>TEXT(B36, "dddd")</f>
        <v>tisdag</v>
      </c>
      <c r="D36" s="27" t="str">
        <f>IF(C36="måndag","Vecka:"," ")</f>
        <v xml:space="preserve"> </v>
      </c>
      <c r="E36" s="28" t="str">
        <f>IF(C36="måndag",LOOKUP(B36,'Viktiga Datum'!A:H)," ")</f>
        <v xml:space="preserve"> </v>
      </c>
      <c r="F36" s="29"/>
      <c r="G36" s="96" t="str">
        <f>IF(LOOKUP(B36,'Viktiga Datum'!A:D)&lt;&gt;"",LOOKUP(B36,'Viktiga Datum'!A:D)," ")</f>
        <v xml:space="preserve"> </v>
      </c>
      <c r="H36" s="90"/>
      <c r="I36" s="92"/>
    </row>
    <row r="37" spans="2:9" ht="9" customHeight="1">
      <c r="B37" s="100"/>
      <c r="C37" s="30" t="str">
        <f>LOOKUP(B36,'Viktiga Datum'!A:C)</f>
        <v>Herbert,Gilbert</v>
      </c>
      <c r="D37" s="30"/>
      <c r="E37" s="82" t="str">
        <f>IF(LOOKUP(B36,'Viktiga Datum'!A:J)="JA","Flagga"," ")</f>
        <v xml:space="preserve"> </v>
      </c>
      <c r="F37" s="31"/>
      <c r="G37" s="97"/>
      <c r="H37" s="94"/>
      <c r="I37" s="95"/>
    </row>
    <row r="38" spans="2:9" ht="9" customHeight="1">
      <c r="B38" s="99">
        <f>B36+1</f>
        <v>40254</v>
      </c>
      <c r="C38" s="36" t="str">
        <f>TEXT(B38, "dddd")</f>
        <v>onsdag</v>
      </c>
      <c r="D38" s="27" t="str">
        <f>IF(C38="måndag","Vecka:"," ")</f>
        <v xml:space="preserve"> </v>
      </c>
      <c r="E38" s="28" t="str">
        <f>IF(C38="måndag",LOOKUP(B38,'Viktiga Datum'!A:H)," ")</f>
        <v xml:space="preserve"> </v>
      </c>
      <c r="F38" s="29"/>
      <c r="G38" s="96" t="str">
        <f>IF(LOOKUP(B38,'Viktiga Datum'!A:D)&lt;&gt;"",LOOKUP(B38,'Viktiga Datum'!A:D)," ")</f>
        <v xml:space="preserve"> </v>
      </c>
      <c r="H38" s="90"/>
      <c r="I38" s="92"/>
    </row>
    <row r="39" spans="2:9" ht="9" customHeight="1">
      <c r="B39" s="100"/>
      <c r="C39" s="30" t="str">
        <f>LOOKUP(B38,'Viktiga Datum'!A:C)</f>
        <v>Gertrud</v>
      </c>
      <c r="D39" s="30"/>
      <c r="E39" s="82" t="str">
        <f>IF(LOOKUP(B38,'Viktiga Datum'!A:J)="JA","Flagga"," ")</f>
        <v xml:space="preserve"> </v>
      </c>
      <c r="F39" s="31"/>
      <c r="G39" s="97"/>
      <c r="H39" s="94"/>
      <c r="I39" s="95"/>
    </row>
    <row r="40" spans="2:9" ht="9" customHeight="1">
      <c r="B40" s="99">
        <f>B38+1</f>
        <v>40255</v>
      </c>
      <c r="C40" s="36" t="str">
        <f>TEXT(B40, "dddd")</f>
        <v>torsdag</v>
      </c>
      <c r="D40" s="27" t="str">
        <f>IF(C40="måndag","Vecka:"," ")</f>
        <v xml:space="preserve"> </v>
      </c>
      <c r="E40" s="28" t="str">
        <f>IF(C40="måndag",LOOKUP(B40,'Viktiga Datum'!A:H)," ")</f>
        <v xml:space="preserve"> </v>
      </c>
      <c r="F40" s="29"/>
      <c r="G40" s="96" t="str">
        <f>IF(LOOKUP(B40,'Viktiga Datum'!A:D)&lt;&gt;"",LOOKUP(B40,'Viktiga Datum'!A:D)," ")</f>
        <v xml:space="preserve"> </v>
      </c>
      <c r="H40" s="90"/>
      <c r="I40" s="92"/>
    </row>
    <row r="41" spans="2:9" ht="9" customHeight="1">
      <c r="B41" s="100"/>
      <c r="C41" s="30" t="str">
        <f>LOOKUP(B40,'Viktiga Datum'!A:C)</f>
        <v>Edvard,Edmund</v>
      </c>
      <c r="D41" s="30"/>
      <c r="E41" s="82" t="str">
        <f>IF(LOOKUP(B40,'Viktiga Datum'!A:J)="JA","Flagga"," ")</f>
        <v xml:space="preserve"> </v>
      </c>
      <c r="F41" s="31"/>
      <c r="G41" s="97"/>
      <c r="H41" s="94"/>
      <c r="I41" s="95"/>
    </row>
    <row r="42" spans="2:9" ht="9" customHeight="1">
      <c r="B42" s="99">
        <f>B40+1</f>
        <v>40256</v>
      </c>
      <c r="C42" s="36" t="str">
        <f>TEXT(B42, "dddd")</f>
        <v>fredag</v>
      </c>
      <c r="D42" s="27" t="str">
        <f>IF(C42="måndag","Vecka:"," ")</f>
        <v xml:space="preserve"> </v>
      </c>
      <c r="E42" s="28" t="str">
        <f>IF(C42="måndag",LOOKUP(B42,'Viktiga Datum'!A:H)," ")</f>
        <v xml:space="preserve"> </v>
      </c>
      <c r="F42" s="29"/>
      <c r="G42" s="96" t="str">
        <f>IF(LOOKUP(B42,'Viktiga Datum'!A:D)&lt;&gt;"",LOOKUP(B42,'Viktiga Datum'!A:D)," ")</f>
        <v xml:space="preserve"> </v>
      </c>
      <c r="H42" s="90"/>
      <c r="I42" s="92"/>
    </row>
    <row r="43" spans="2:9" ht="9" customHeight="1">
      <c r="B43" s="100"/>
      <c r="C43" s="30" t="str">
        <f>LOOKUP(B42,'Viktiga Datum'!A:C)</f>
        <v>Josef,Josefina</v>
      </c>
      <c r="D43" s="30"/>
      <c r="E43" s="82" t="str">
        <f>IF(LOOKUP(B42,'Viktiga Datum'!A:J)="JA","Flagga"," ")</f>
        <v xml:space="preserve"> </v>
      </c>
      <c r="F43" s="31"/>
      <c r="G43" s="97"/>
      <c r="H43" s="94"/>
      <c r="I43" s="95"/>
    </row>
    <row r="44" spans="2:9" ht="9" customHeight="1">
      <c r="B44" s="99">
        <f>B42+1</f>
        <v>40257</v>
      </c>
      <c r="C44" s="36" t="str">
        <f>TEXT(B44, "dddd")</f>
        <v>lördag</v>
      </c>
      <c r="D44" s="27" t="str">
        <f>IF(C44="måndag","Vecka:"," ")</f>
        <v xml:space="preserve"> </v>
      </c>
      <c r="E44" s="28" t="str">
        <f>IF(C44="måndag",LOOKUP(B44,'Viktiga Datum'!A:H)," ")</f>
        <v xml:space="preserve"> </v>
      </c>
      <c r="F44" s="29"/>
      <c r="G44" s="96" t="str">
        <f>IF(LOOKUP(B44,'Viktiga Datum'!A:D)&lt;&gt;"",LOOKUP(B44,'Viktiga Datum'!A:D)," ")</f>
        <v>Vårdagjämning</v>
      </c>
      <c r="H44" s="90"/>
      <c r="I44" s="92"/>
    </row>
    <row r="45" spans="2:9" ht="9" customHeight="1">
      <c r="B45" s="100"/>
      <c r="C45" s="30" t="str">
        <f>LOOKUP(B44,'Viktiga Datum'!A:C)</f>
        <v>Joakim,Kim</v>
      </c>
      <c r="D45" s="30"/>
      <c r="E45" s="82" t="str">
        <f>IF(LOOKUP(B44,'Viktiga Datum'!A:J)="JA","Flagga"," ")</f>
        <v xml:space="preserve"> </v>
      </c>
      <c r="F45" s="31"/>
      <c r="G45" s="97"/>
      <c r="H45" s="94"/>
      <c r="I45" s="95"/>
    </row>
    <row r="46" spans="2:9" ht="9" customHeight="1">
      <c r="B46" s="99">
        <f>B44+1</f>
        <v>40258</v>
      </c>
      <c r="C46" s="36" t="str">
        <f>TEXT(B46, "dddd")</f>
        <v>söndag</v>
      </c>
      <c r="D46" s="27" t="str">
        <f>IF(C46="måndag","Vecka:"," ")</f>
        <v xml:space="preserve"> </v>
      </c>
      <c r="E46" s="28" t="str">
        <f>IF(C46="måndag",LOOKUP(B46,'Viktiga Datum'!A:H)," ")</f>
        <v xml:space="preserve"> </v>
      </c>
      <c r="F46" s="29"/>
      <c r="G46" s="96" t="str">
        <f>IF(LOOKUP(B46,'Viktiga Datum'!A:D)&lt;&gt;"",LOOKUP(B46,'Viktiga Datum'!A:D)," ")</f>
        <v xml:space="preserve"> </v>
      </c>
      <c r="H46" s="90"/>
      <c r="I46" s="92"/>
    </row>
    <row r="47" spans="2:9" ht="9" customHeight="1">
      <c r="B47" s="100"/>
      <c r="C47" s="30" t="str">
        <f>LOOKUP(B46,'Viktiga Datum'!A:C)</f>
        <v>Bengt</v>
      </c>
      <c r="D47" s="30"/>
      <c r="E47" s="82" t="str">
        <f>IF(LOOKUP(B46,'Viktiga Datum'!A:J)="JA","Flagga"," ")</f>
        <v xml:space="preserve"> </v>
      </c>
      <c r="F47" s="31"/>
      <c r="G47" s="97"/>
      <c r="H47" s="94"/>
      <c r="I47" s="95"/>
    </row>
    <row r="48" spans="2:9" ht="9" customHeight="1">
      <c r="B48" s="99">
        <f>B46+1</f>
        <v>40259</v>
      </c>
      <c r="C48" s="36" t="str">
        <f>TEXT(B48, "dddd")</f>
        <v>måndag</v>
      </c>
      <c r="D48" s="27" t="str">
        <f>IF(C48="måndag","Vecka:"," ")</f>
        <v>Vecka:</v>
      </c>
      <c r="E48" s="28">
        <f>IF(C48="måndag",LOOKUP(B48,'Viktiga Datum'!A:H)," ")</f>
        <v>12</v>
      </c>
      <c r="F48" s="29"/>
      <c r="G48" s="96" t="str">
        <f>IF(LOOKUP(B48,'Viktiga Datum'!A:D)&lt;&gt;"",LOOKUP(B48,'Viktiga Datum'!A:D)," ")</f>
        <v xml:space="preserve"> </v>
      </c>
      <c r="H48" s="90"/>
      <c r="I48" s="92"/>
    </row>
    <row r="49" spans="2:9" ht="9" customHeight="1">
      <c r="B49" s="100"/>
      <c r="C49" s="30" t="str">
        <f>LOOKUP(B48,'Viktiga Datum'!A:C)</f>
        <v>Kennet,Kent</v>
      </c>
      <c r="D49" s="30"/>
      <c r="E49" s="82" t="str">
        <f>IF(LOOKUP(B48,'Viktiga Datum'!A:J)="JA","Flagga"," ")</f>
        <v xml:space="preserve"> </v>
      </c>
      <c r="F49" s="31"/>
      <c r="G49" s="97"/>
      <c r="H49" s="94"/>
      <c r="I49" s="95"/>
    </row>
    <row r="50" spans="2:9" ht="9" customHeight="1">
      <c r="B50" s="99">
        <f>B48+1</f>
        <v>40260</v>
      </c>
      <c r="C50" s="36" t="str">
        <f>TEXT(B50, "dddd")</f>
        <v>tisdag</v>
      </c>
      <c r="D50" s="27" t="str">
        <f>IF(C50="måndag","Vecka:"," ")</f>
        <v xml:space="preserve"> </v>
      </c>
      <c r="E50" s="28" t="str">
        <f>IF(C50="måndag",LOOKUP(B50,'Viktiga Datum'!A:H)," ")</f>
        <v xml:space="preserve"> </v>
      </c>
      <c r="F50" s="29"/>
      <c r="G50" s="96" t="str">
        <f>IF(LOOKUP(B50,'Viktiga Datum'!A:D)&lt;&gt;"",LOOKUP(B50,'Viktiga Datum'!A:D)," ")</f>
        <v xml:space="preserve"> </v>
      </c>
      <c r="H50" s="90"/>
      <c r="I50" s="92"/>
    </row>
    <row r="51" spans="2:9" ht="9" customHeight="1">
      <c r="B51" s="100"/>
      <c r="C51" s="30" t="str">
        <f>LOOKUP(B50,'Viktiga Datum'!A:C)</f>
        <v>Gerda,Gerd</v>
      </c>
      <c r="D51" s="32"/>
      <c r="E51" s="82" t="str">
        <f>IF(LOOKUP(B50,'Viktiga Datum'!A:J)="JA","Flagga"," ")</f>
        <v xml:space="preserve"> </v>
      </c>
      <c r="F51" s="31"/>
      <c r="G51" s="97"/>
      <c r="H51" s="94"/>
      <c r="I51" s="95"/>
    </row>
    <row r="52" spans="2:9" ht="9" customHeight="1">
      <c r="B52" s="99">
        <f>B50+1</f>
        <v>40261</v>
      </c>
      <c r="C52" s="36" t="str">
        <f>TEXT(B52, "dddd")</f>
        <v>onsdag</v>
      </c>
      <c r="D52" s="27" t="str">
        <f>IF(C52="måndag","Vecka:"," ")</f>
        <v xml:space="preserve"> </v>
      </c>
      <c r="E52" s="28" t="str">
        <f>IF(C52="måndag",LOOKUP(B52,'Viktiga Datum'!A:H)," ")</f>
        <v xml:space="preserve"> </v>
      </c>
      <c r="F52" s="29"/>
      <c r="G52" s="96" t="str">
        <f>IF(LOOKUP(B52,'Viktiga Datum'!A:D)&lt;&gt;"",LOOKUP(B52,'Viktiga Datum'!A:D)," ")</f>
        <v xml:space="preserve"> </v>
      </c>
      <c r="H52" s="90"/>
      <c r="I52" s="92"/>
    </row>
    <row r="53" spans="2:9" ht="9" customHeight="1">
      <c r="B53" s="100"/>
      <c r="C53" s="30" t="str">
        <f>LOOKUP(B52,'Viktiga Datum'!A:C)</f>
        <v>Gabriel,Rafael</v>
      </c>
      <c r="D53" s="32"/>
      <c r="E53" s="82" t="str">
        <f>IF(LOOKUP(B52,'Viktiga Datum'!A:J)="JA","Flagga"," ")</f>
        <v xml:space="preserve"> </v>
      </c>
      <c r="F53" s="31"/>
      <c r="G53" s="97"/>
      <c r="H53" s="94"/>
      <c r="I53" s="95"/>
    </row>
    <row r="54" spans="2:9" ht="9" customHeight="1">
      <c r="B54" s="99">
        <f>B52+1</f>
        <v>40262</v>
      </c>
      <c r="C54" s="36" t="str">
        <f>TEXT(B54, "dddd")</f>
        <v>torsdag</v>
      </c>
      <c r="D54" s="27" t="str">
        <f>IF(C54="måndag","Vecka:"," ")</f>
        <v xml:space="preserve"> </v>
      </c>
      <c r="E54" s="28" t="str">
        <f>IF(C54="måndag",LOOKUP(B54,'Viktiga Datum'!A:H)," ")</f>
        <v xml:space="preserve"> </v>
      </c>
      <c r="F54" s="29"/>
      <c r="G54" s="96" t="str">
        <f>IF(LOOKUP(B54,'Viktiga Datum'!A:D)&lt;&gt;"",LOOKUP(B54,'Viktiga Datum'!A:D)," ")</f>
        <v xml:space="preserve"> </v>
      </c>
      <c r="H54" s="90"/>
      <c r="I54" s="92"/>
    </row>
    <row r="55" spans="2:9" ht="9" customHeight="1">
      <c r="B55" s="100"/>
      <c r="C55" s="30" t="str">
        <f>LOOKUP(B54,'Viktiga Datum'!A:C)</f>
        <v>Marie</v>
      </c>
      <c r="D55" s="32"/>
      <c r="E55" s="82" t="str">
        <f>IF(LOOKUP(B54,'Viktiga Datum'!A:J)="JA","Flagga"," ")</f>
        <v xml:space="preserve"> </v>
      </c>
      <c r="F55" s="31"/>
      <c r="G55" s="97"/>
      <c r="H55" s="94"/>
      <c r="I55" s="95"/>
    </row>
    <row r="56" spans="2:9" ht="9" customHeight="1">
      <c r="B56" s="99">
        <f>B54+1</f>
        <v>40263</v>
      </c>
      <c r="C56" s="36" t="str">
        <f>TEXT(B56, "dddd")</f>
        <v>fredag</v>
      </c>
      <c r="D56" s="27" t="str">
        <f>IF(C56="måndag","Vecka:"," ")</f>
        <v xml:space="preserve"> </v>
      </c>
      <c r="E56" s="28" t="str">
        <f>IF(C56="måndag",LOOKUP(B56,'Viktiga Datum'!A:H)," ")</f>
        <v xml:space="preserve"> </v>
      </c>
      <c r="F56" s="29"/>
      <c r="G56" s="96" t="str">
        <f>IF(LOOKUP(B56,'Viktiga Datum'!A:D)&lt;&gt;"",LOOKUP(B56,'Viktiga Datum'!A:D)," ")</f>
        <v xml:space="preserve"> </v>
      </c>
      <c r="H56" s="90"/>
      <c r="I56" s="92"/>
    </row>
    <row r="57" spans="2:9" ht="9" customHeight="1">
      <c r="B57" s="100"/>
      <c r="C57" s="30" t="str">
        <f>LOOKUP(B56,'Viktiga Datum'!A:C)</f>
        <v>Emanuel</v>
      </c>
      <c r="D57" s="32"/>
      <c r="E57" s="82" t="str">
        <f>IF(LOOKUP(B56,'Viktiga Datum'!A:J)="JA","Flagga"," ")</f>
        <v xml:space="preserve"> </v>
      </c>
      <c r="F57" s="31"/>
      <c r="G57" s="97"/>
      <c r="H57" s="94"/>
      <c r="I57" s="95"/>
    </row>
    <row r="58" spans="2:9" ht="9" customHeight="1">
      <c r="B58" s="99">
        <f>B56+1</f>
        <v>40264</v>
      </c>
      <c r="C58" s="36" t="str">
        <f>TEXT(B58, "dddd")</f>
        <v>lördag</v>
      </c>
      <c r="D58" s="27" t="str">
        <f>IF(C58="måndag","Vecka:"," ")</f>
        <v xml:space="preserve"> </v>
      </c>
      <c r="E58" s="28" t="str">
        <f>IF(C58="måndag",LOOKUP(B58,'Viktiga Datum'!A:H)," ")</f>
        <v xml:space="preserve"> </v>
      </c>
      <c r="F58" s="29"/>
      <c r="G58" s="96" t="str">
        <f>IF(LOOKUP(B58,'Viktiga Datum'!A:D)&lt;&gt;"",LOOKUP(B58,'Viktiga Datum'!A:D)," ")</f>
        <v xml:space="preserve"> </v>
      </c>
      <c r="H58" s="90"/>
      <c r="I58" s="92"/>
    </row>
    <row r="59" spans="2:9" ht="9" customHeight="1">
      <c r="B59" s="100"/>
      <c r="C59" s="30" t="str">
        <f>LOOKUP(B58,'Viktiga Datum'!A:C)</f>
        <v>Rudolf,Ralf</v>
      </c>
      <c r="D59" s="32"/>
      <c r="E59" s="82" t="str">
        <f>IF(LOOKUP(B58,'Viktiga Datum'!A:J)="JA","Flagga"," ")</f>
        <v xml:space="preserve"> </v>
      </c>
      <c r="F59" s="31"/>
      <c r="G59" s="97"/>
      <c r="H59" s="94"/>
      <c r="I59" s="95"/>
    </row>
    <row r="60" spans="2:9" ht="9" customHeight="1">
      <c r="B60" s="99">
        <f>B58+1</f>
        <v>40265</v>
      </c>
      <c r="C60" s="36" t="str">
        <f>TEXT(B60, "dddd")</f>
        <v>söndag</v>
      </c>
      <c r="D60" s="27" t="str">
        <f>IF(C60="måndag","Vecka:"," ")</f>
        <v xml:space="preserve"> </v>
      </c>
      <c r="E60" s="28" t="str">
        <f>IF(C60="måndag",LOOKUP(B60,'Viktiga Datum'!A:H)," ")</f>
        <v xml:space="preserve"> </v>
      </c>
      <c r="F60" s="29"/>
      <c r="G60" s="96" t="str">
        <f>IF(LOOKUP(B60,'Viktiga Datum'!A:D)&lt;&gt;"",LOOKUP(B60,'Viktiga Datum'!A:D)," ")</f>
        <v>Sommartid. Klockan 1 timma framåt.</v>
      </c>
      <c r="H60" s="90"/>
      <c r="I60" s="92"/>
    </row>
    <row r="61" spans="2:9" ht="9" customHeight="1">
      <c r="B61" s="100"/>
      <c r="C61" s="30" t="str">
        <f>LOOKUP(B60,'Viktiga Datum'!A:C)</f>
        <v>Malkolm,Morgan</v>
      </c>
      <c r="D61" s="32"/>
      <c r="E61" s="82" t="str">
        <f>IF(LOOKUP(B60,'Viktiga Datum'!A:J)="JA","Flagga"," ")</f>
        <v xml:space="preserve"> </v>
      </c>
      <c r="F61" s="31"/>
      <c r="G61" s="97"/>
      <c r="H61" s="94"/>
      <c r="I61" s="95"/>
    </row>
    <row r="62" spans="2:9" ht="9" customHeight="1">
      <c r="B62" s="99">
        <f>B60+1</f>
        <v>40266</v>
      </c>
      <c r="C62" s="36" t="str">
        <f>TEXT(B62, "dddd")</f>
        <v>måndag</v>
      </c>
      <c r="D62" s="27" t="str">
        <f>IF(C62="måndag","Vecka:"," ")</f>
        <v>Vecka:</v>
      </c>
      <c r="E62" s="28">
        <f>IF(C62="måndag",LOOKUP(B62,'Viktiga Datum'!A:H)," ")</f>
        <v>13</v>
      </c>
      <c r="F62" s="29"/>
      <c r="G62" s="96">
        <f>LOOKUP(B62,'Viktiga Datum'!A:D)</f>
        <v>0</v>
      </c>
      <c r="H62" s="90"/>
      <c r="I62" s="92"/>
    </row>
    <row r="63" spans="2:9" ht="9" customHeight="1">
      <c r="B63" s="100"/>
      <c r="C63" s="30" t="str">
        <f>LOOKUP(B62,'Viktiga Datum'!A:C)</f>
        <v>JonasJens</v>
      </c>
      <c r="D63" s="32"/>
      <c r="E63" s="82" t="str">
        <f>IF(LOOKUP(B62,'Viktiga Datum'!A:J)="JA","Flagga"," ")</f>
        <v xml:space="preserve"> </v>
      </c>
      <c r="F63" s="31"/>
      <c r="G63" s="97"/>
      <c r="H63" s="94"/>
      <c r="I63" s="95"/>
    </row>
    <row r="64" spans="2:9" ht="9" customHeight="1">
      <c r="B64" s="99">
        <f>B62+1</f>
        <v>40267</v>
      </c>
      <c r="C64" s="36" t="str">
        <f>TEXT(B64, "dddd")</f>
        <v>tisdag</v>
      </c>
      <c r="D64" s="27" t="str">
        <f>IF(C64="måndag","Vecka:"," ")</f>
        <v xml:space="preserve"> </v>
      </c>
      <c r="E64" s="28" t="str">
        <f>IF(C64="måndag",LOOKUP(B64,'Viktiga Datum'!A:H)," ")</f>
        <v xml:space="preserve"> </v>
      </c>
      <c r="F64" s="29"/>
      <c r="G64" s="96" t="str">
        <f>LOOKUP(B64,'Viktiga Datum'!A:D)</f>
        <v xml:space="preserve"> </v>
      </c>
      <c r="H64" s="90"/>
      <c r="I64" s="92"/>
    </row>
    <row r="65" spans="2:9" ht="9" customHeight="1">
      <c r="B65" s="100"/>
      <c r="C65" s="30" t="str">
        <f>LOOKUP(B64,'Viktiga Datum'!A:C)</f>
        <v>HolgerHolmfrid</v>
      </c>
      <c r="D65" s="32"/>
      <c r="E65" s="82" t="str">
        <f>IF(LOOKUP(B64,'Viktiga Datum'!A:J)="JA","Flagga"," ")</f>
        <v xml:space="preserve"> </v>
      </c>
      <c r="F65" s="31"/>
      <c r="G65" s="97"/>
      <c r="H65" s="94"/>
      <c r="I65" s="95"/>
    </row>
    <row r="66" spans="2:9" ht="9" customHeight="1">
      <c r="B66" s="99">
        <f>B64+1</f>
        <v>40268</v>
      </c>
      <c r="C66" s="36" t="str">
        <f>TEXT(B66, "dddd")</f>
        <v>onsdag</v>
      </c>
      <c r="D66" s="27" t="str">
        <f>IF(C66="måndag","Vecka:"," ")</f>
        <v xml:space="preserve"> </v>
      </c>
      <c r="E66" s="28" t="str">
        <f>IF(C66="måndag",LOOKUP(B66,'Viktiga Datum'!A:H)," ")</f>
        <v xml:space="preserve"> </v>
      </c>
      <c r="F66" s="29"/>
      <c r="G66" s="96" t="str">
        <f>LOOKUP(B66,'Viktiga Datum'!A:D)</f>
        <v xml:space="preserve"> </v>
      </c>
      <c r="H66" s="90"/>
      <c r="I66" s="92"/>
    </row>
    <row r="67" spans="2:9" ht="9" customHeight="1" thickBot="1">
      <c r="B67" s="101"/>
      <c r="C67" s="33" t="str">
        <f>LOOKUP(B66,'Viktiga Datum'!A:C)</f>
        <v>Ester</v>
      </c>
      <c r="D67" s="33"/>
      <c r="E67" s="86" t="str">
        <f>IF(LOOKUP(B66,'Viktiga Datum'!A:J)="JA","Flagga"," ")</f>
        <v xml:space="preserve"> </v>
      </c>
      <c r="F67" s="34"/>
      <c r="G67" s="98"/>
      <c r="H67" s="91"/>
      <c r="I67" s="93"/>
    </row>
    <row r="68" spans="2:9" ht="0.95" customHeight="1" thickTop="1"/>
  </sheetData>
  <mergeCells count="127">
    <mergeCell ref="I66:I67"/>
    <mergeCell ref="H62:H63"/>
    <mergeCell ref="I62:I63"/>
    <mergeCell ref="H64:H65"/>
    <mergeCell ref="I64:I65"/>
    <mergeCell ref="I60:I61"/>
    <mergeCell ref="H54:H55"/>
    <mergeCell ref="I54:I55"/>
    <mergeCell ref="H56:H57"/>
    <mergeCell ref="I56:I57"/>
    <mergeCell ref="A2:J2"/>
    <mergeCell ref="H58:H59"/>
    <mergeCell ref="I58:I59"/>
    <mergeCell ref="H60:H61"/>
    <mergeCell ref="I46:I47"/>
    <mergeCell ref="H48:H49"/>
    <mergeCell ref="I48:I49"/>
    <mergeCell ref="H50:H51"/>
    <mergeCell ref="I50:I51"/>
    <mergeCell ref="H52:H53"/>
    <mergeCell ref="I52:I53"/>
    <mergeCell ref="I38:I39"/>
    <mergeCell ref="H40:H41"/>
    <mergeCell ref="I40:I41"/>
    <mergeCell ref="H42:H43"/>
    <mergeCell ref="I42:I43"/>
    <mergeCell ref="H44:H45"/>
    <mergeCell ref="I44:I45"/>
    <mergeCell ref="I28:I29"/>
    <mergeCell ref="I22:I23"/>
    <mergeCell ref="H24:H25"/>
    <mergeCell ref="I24:I25"/>
    <mergeCell ref="I34:I35"/>
    <mergeCell ref="H36:H37"/>
    <mergeCell ref="I36:I37"/>
    <mergeCell ref="I30:I31"/>
    <mergeCell ref="H32:H33"/>
    <mergeCell ref="I32:I33"/>
    <mergeCell ref="H20:H21"/>
    <mergeCell ref="I20:I21"/>
    <mergeCell ref="I14:I15"/>
    <mergeCell ref="H16:H17"/>
    <mergeCell ref="I16:I17"/>
    <mergeCell ref="I26:I27"/>
    <mergeCell ref="G66:G67"/>
    <mergeCell ref="H22:H23"/>
    <mergeCell ref="H26:H27"/>
    <mergeCell ref="H30:H31"/>
    <mergeCell ref="H34:H35"/>
    <mergeCell ref="G58:G59"/>
    <mergeCell ref="G60:G61"/>
    <mergeCell ref="H28:H29"/>
    <mergeCell ref="H38:H39"/>
    <mergeCell ref="H46:H47"/>
    <mergeCell ref="G62:G63"/>
    <mergeCell ref="G64:G65"/>
    <mergeCell ref="G50:G51"/>
    <mergeCell ref="G52:G53"/>
    <mergeCell ref="G54:G55"/>
    <mergeCell ref="G56:G57"/>
    <mergeCell ref="H66:H67"/>
    <mergeCell ref="G48:G49"/>
    <mergeCell ref="G36:G37"/>
    <mergeCell ref="G38:G39"/>
    <mergeCell ref="G40:G41"/>
    <mergeCell ref="G42:G43"/>
    <mergeCell ref="G44:G45"/>
    <mergeCell ref="G46:G47"/>
    <mergeCell ref="B62:B63"/>
    <mergeCell ref="B64:B65"/>
    <mergeCell ref="B66:B67"/>
    <mergeCell ref="B54:B55"/>
    <mergeCell ref="B56:B57"/>
    <mergeCell ref="B58:B59"/>
    <mergeCell ref="B60:B61"/>
    <mergeCell ref="B30:B31"/>
    <mergeCell ref="B32:B33"/>
    <mergeCell ref="B50:B51"/>
    <mergeCell ref="B52:B53"/>
    <mergeCell ref="B38:B39"/>
    <mergeCell ref="B40:B41"/>
    <mergeCell ref="B42:B43"/>
    <mergeCell ref="B44:B45"/>
    <mergeCell ref="B46:B47"/>
    <mergeCell ref="B48:B49"/>
    <mergeCell ref="B34:B35"/>
    <mergeCell ref="B36:B37"/>
    <mergeCell ref="B10:B11"/>
    <mergeCell ref="B12:B13"/>
    <mergeCell ref="B14:B15"/>
    <mergeCell ref="B16:B17"/>
    <mergeCell ref="G22:G23"/>
    <mergeCell ref="G26:G27"/>
    <mergeCell ref="G28:G29"/>
    <mergeCell ref="G30:G31"/>
    <mergeCell ref="G32:G33"/>
    <mergeCell ref="G14:G15"/>
    <mergeCell ref="G16:G17"/>
    <mergeCell ref="G18:G19"/>
    <mergeCell ref="B26:B27"/>
    <mergeCell ref="B28:B29"/>
    <mergeCell ref="G24:G25"/>
    <mergeCell ref="G12:G13"/>
    <mergeCell ref="G34:G35"/>
    <mergeCell ref="B18:B19"/>
    <mergeCell ref="B20:B21"/>
    <mergeCell ref="B22:B23"/>
    <mergeCell ref="B24:B25"/>
    <mergeCell ref="G20:G21"/>
    <mergeCell ref="B3:I4"/>
    <mergeCell ref="B6:B7"/>
    <mergeCell ref="B5:E5"/>
    <mergeCell ref="B8:B9"/>
    <mergeCell ref="I6:I7"/>
    <mergeCell ref="I8:I9"/>
    <mergeCell ref="H6:H7"/>
    <mergeCell ref="H10:H11"/>
    <mergeCell ref="H14:H15"/>
    <mergeCell ref="H18:H19"/>
    <mergeCell ref="H8:H9"/>
    <mergeCell ref="I10:I11"/>
    <mergeCell ref="H12:H13"/>
    <mergeCell ref="I12:I13"/>
    <mergeCell ref="I18:I19"/>
    <mergeCell ref="G6:G7"/>
    <mergeCell ref="G8:G9"/>
    <mergeCell ref="G10:G11"/>
  </mergeCells>
  <phoneticPr fontId="1" type="noConversion"/>
  <conditionalFormatting sqref="C5:D5 C2:D2 C67:D65536 C7:D7 C9:D9 C11:D11 C13:D13 C15:D15 C17:D17 C19:D19 C21:D21 C23:D23 C25:D25 C27:D27 C29:D29 C31:D31 C33:D33 C35:D35 C37:D37 C39:D39 C41:D41 C43:D43 C45:D45 C47:D47 C49:D49 C51:D51 C53:D53 C55:D55 C57:D57 C59:D59 C61:D61 C63:D63 C65:D65">
    <cfRule type="cellIs" dxfId="47" priority="3" stopIfTrue="1" operator="equal">
      <formula>"söndag"</formula>
    </cfRule>
    <cfRule type="cellIs" dxfId="46" priority="4" stopIfTrue="1" operator="notEqual">
      <formula>"SÖndag"</formula>
    </cfRule>
  </conditionalFormatting>
  <conditionalFormatting sqref="C6:D6 C64:D64 C62:D62 C8:D8 C10:D10 C12:D12 C14:D14 C16:D16 C18:D18 C20:D20 C22:D22 C24:D24 C26:D26 C28:D28 C30:D30 C32:D32 C34:D34 C36:D36 C38:D38 C40:D40 C42:D42 C44:D44 C46:D46 C48:D48 C50:D50 C52:D52 C54:D54 C56:D56 C58:D58 C60:D60 C66:D66">
    <cfRule type="cellIs" dxfId="45" priority="5" stopIfTrue="1" operator="equal">
      <formula>"söndag"</formula>
    </cfRule>
  </conditionalFormatting>
  <conditionalFormatting sqref="B6:B67">
    <cfRule type="expression" dxfId="44" priority="6" stopIfTrue="1">
      <formula>IF(C8="måndag",TRUE)</formula>
    </cfRule>
  </conditionalFormatting>
  <pageMargins left="0.35433070866141736" right="0.27559055118110237" top="0.23622047244094491" bottom="0.23622047244094491" header="0.15748031496062992" footer="0.19685039370078741"/>
  <pageSetup paperSize="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sheetPr codeName="Blad7"/>
  <dimension ref="A1:M68"/>
  <sheetViews>
    <sheetView view="pageLayout" topLeftCell="A12" zoomScaleNormal="25" workbookViewId="0">
      <selection activeCell="D67" sqref="D67"/>
    </sheetView>
  </sheetViews>
  <sheetFormatPr defaultRowHeight="20.25"/>
  <cols>
    <col min="1" max="1" width="3.28515625" style="1" customWidth="1"/>
    <col min="2" max="2" width="5.42578125" style="5" customWidth="1"/>
    <col min="3" max="3" width="8.85546875" style="35" customWidth="1"/>
    <col min="4" max="4" width="4.7109375" style="35" customWidth="1"/>
    <col min="5" max="5" width="6.28515625" style="35" customWidth="1"/>
    <col min="6" max="6" width="0.140625" style="35" customWidth="1"/>
    <col min="7" max="7" width="35.7109375" style="71" customWidth="1"/>
    <col min="8" max="9" width="35.7109375" style="1" customWidth="1"/>
    <col min="10" max="10" width="1.7109375" style="1" customWidth="1"/>
    <col min="11" max="16384" width="9.140625" style="1"/>
  </cols>
  <sheetData>
    <row r="1" spans="1:13" ht="50.1" customHeight="1"/>
    <row r="2" spans="1:13" s="11" customFormat="1" ht="60.75" customHeight="1">
      <c r="A2" s="88" t="s">
        <v>374</v>
      </c>
      <c r="B2" s="89"/>
      <c r="C2" s="89"/>
      <c r="D2" s="89"/>
      <c r="E2" s="89"/>
      <c r="F2" s="89"/>
      <c r="G2" s="89"/>
      <c r="H2" s="89"/>
      <c r="I2" s="89"/>
      <c r="J2" s="89"/>
      <c r="L2" s="12"/>
    </row>
    <row r="3" spans="1:13" s="8" customFormat="1" ht="409.5" customHeight="1">
      <c r="A3" s="6"/>
      <c r="B3" s="102"/>
      <c r="C3" s="103"/>
      <c r="D3" s="103"/>
      <c r="E3" s="103"/>
      <c r="F3" s="103"/>
      <c r="G3" s="103"/>
      <c r="H3" s="103"/>
      <c r="I3" s="103"/>
      <c r="K3" s="7"/>
      <c r="M3" s="7"/>
    </row>
    <row r="4" spans="1:13" ht="48.75" customHeight="1" thickBot="1">
      <c r="B4" s="104"/>
      <c r="C4" s="104"/>
      <c r="D4" s="104"/>
      <c r="E4" s="104"/>
      <c r="F4" s="104"/>
      <c r="G4" s="104"/>
      <c r="H4" s="104"/>
      <c r="I4" s="104"/>
      <c r="J4" s="8"/>
    </row>
    <row r="5" spans="1:13" ht="24" customHeight="1" thickTop="1">
      <c r="B5" s="106" t="s">
        <v>374</v>
      </c>
      <c r="C5" s="107"/>
      <c r="D5" s="107"/>
      <c r="E5" s="108"/>
      <c r="F5" s="26"/>
      <c r="G5" s="72"/>
      <c r="H5" s="2"/>
      <c r="I5" s="3"/>
    </row>
    <row r="6" spans="1:13" ht="9" customHeight="1">
      <c r="B6" s="99">
        <f>Mars!B66+1</f>
        <v>40269</v>
      </c>
      <c r="C6" s="36" t="str">
        <f>TEXT(B6, "dddd")</f>
        <v>torsdag</v>
      </c>
      <c r="D6" s="27" t="str">
        <f>IF(C6="måndag","Vecka:"," ")</f>
        <v xml:space="preserve"> </v>
      </c>
      <c r="E6" s="28" t="str">
        <f>IF(C6="måndag",LOOKUP(B6,'Viktiga Datum'!A:H)," ")</f>
        <v xml:space="preserve"> </v>
      </c>
      <c r="F6" s="29"/>
      <c r="G6" s="96" t="str">
        <f>IF(LOOKUP(B6,'Viktiga Datum'!A:D)&lt;&gt;"",LOOKUP(B6,'Viktiga Datum'!A:D)," ")</f>
        <v>Skärtorsdag</v>
      </c>
      <c r="H6" s="90"/>
      <c r="I6" s="92"/>
    </row>
    <row r="7" spans="1:13" ht="9" customHeight="1">
      <c r="B7" s="105"/>
      <c r="C7" s="30" t="str">
        <f>LOOKUP(B6,'Viktiga Datum'!A:C)</f>
        <v>Harald,Hervor</v>
      </c>
      <c r="D7" s="30"/>
      <c r="E7" s="82" t="str">
        <f>IF(LOOKUP(B6,'Viktiga Datum'!A:J)="JA","Flagga"," ")</f>
        <v xml:space="preserve"> </v>
      </c>
      <c r="F7" s="31"/>
      <c r="G7" s="97"/>
      <c r="H7" s="94"/>
      <c r="I7" s="95"/>
    </row>
    <row r="8" spans="1:13" ht="9" customHeight="1">
      <c r="B8" s="99">
        <f>B6+1</f>
        <v>40270</v>
      </c>
      <c r="C8" s="36" t="str">
        <f>TEXT(B8, "dddd")</f>
        <v>fredag</v>
      </c>
      <c r="D8" s="27" t="str">
        <f>IF(C8="måndag","Vecka:"," ")</f>
        <v xml:space="preserve"> </v>
      </c>
      <c r="E8" s="28" t="str">
        <f>IF(C8="måndag",LOOKUP(B8,'Viktiga Datum'!A:H)," ")</f>
        <v xml:space="preserve"> </v>
      </c>
      <c r="F8" s="29"/>
      <c r="G8" s="96" t="str">
        <f>IF(LOOKUP(B8,'Viktiga Datum'!A:D)&lt;&gt;"",LOOKUP(B8,'Viktiga Datum'!A:D)," ")</f>
        <v>Långfredag</v>
      </c>
      <c r="H8" s="90"/>
      <c r="I8" s="92"/>
    </row>
    <row r="9" spans="1:13" ht="9" customHeight="1">
      <c r="B9" s="105"/>
      <c r="C9" s="30" t="str">
        <f>LOOKUP(B8,'Viktiga Datum'!A:C)</f>
        <v>Gudmund,Ingeund</v>
      </c>
      <c r="D9" s="30"/>
      <c r="E9" s="82" t="str">
        <f>IF(LOOKUP(B8,'Viktiga Datum'!A:J)="JA","Flagga"," ")</f>
        <v xml:space="preserve"> </v>
      </c>
      <c r="F9" s="31"/>
      <c r="G9" s="97"/>
      <c r="H9" s="94"/>
      <c r="I9" s="95"/>
    </row>
    <row r="10" spans="1:13" ht="9" customHeight="1">
      <c r="B10" s="99">
        <f>B8+1</f>
        <v>40271</v>
      </c>
      <c r="C10" s="36" t="str">
        <f>TEXT(B10, "dddd")</f>
        <v>lördag</v>
      </c>
      <c r="D10" s="27" t="str">
        <f>IF(C10="måndag","Vecka:"," ")</f>
        <v xml:space="preserve"> </v>
      </c>
      <c r="E10" s="28" t="str">
        <f>IF(C10="måndag",LOOKUP(B10,'Viktiga Datum'!A:H)," ")</f>
        <v xml:space="preserve"> </v>
      </c>
      <c r="F10" s="29"/>
      <c r="G10" s="96" t="str">
        <f>IF(LOOKUP(B10,'Viktiga Datum'!A:D)&lt;&gt;"",LOOKUP(B10,'Viktiga Datum'!A:D)," ")</f>
        <v>Påskafton</v>
      </c>
      <c r="H10" s="90"/>
      <c r="I10" s="92"/>
    </row>
    <row r="11" spans="1:13" ht="9" customHeight="1">
      <c r="B11" s="105"/>
      <c r="C11" s="30" t="str">
        <f>LOOKUP(B10,'Viktiga Datum'!A:C)</f>
        <v>Ferdinand,Nanna</v>
      </c>
      <c r="D11" s="30"/>
      <c r="E11" s="82" t="str">
        <f>IF(LOOKUP(B10,'Viktiga Datum'!A:J)="JA","Flagga"," ")</f>
        <v xml:space="preserve"> </v>
      </c>
      <c r="F11" s="31"/>
      <c r="G11" s="97"/>
      <c r="H11" s="94"/>
      <c r="I11" s="95"/>
    </row>
    <row r="12" spans="1:13" ht="9" customHeight="1">
      <c r="B12" s="99">
        <f>B10+1</f>
        <v>40272</v>
      </c>
      <c r="C12" s="36" t="str">
        <f>TEXT(B12, "dddd")</f>
        <v>söndag</v>
      </c>
      <c r="D12" s="27" t="str">
        <f>IF(C12="måndag","Vecka:"," ")</f>
        <v xml:space="preserve"> </v>
      </c>
      <c r="E12" s="28" t="str">
        <f>IF(C12="måndag",LOOKUP(B12,'Viktiga Datum'!A:H)," ")</f>
        <v xml:space="preserve"> </v>
      </c>
      <c r="F12" s="29"/>
      <c r="G12" s="96" t="str">
        <f>IF(LOOKUP(B12,'Viktiga Datum'!A:D)&lt;&gt;"",LOOKUP(B12,'Viktiga Datum'!A:D)," ")</f>
        <v>Påskdagen.</v>
      </c>
      <c r="H12" s="90"/>
      <c r="I12" s="92"/>
    </row>
    <row r="13" spans="1:13" ht="9" customHeight="1">
      <c r="B13" s="105"/>
      <c r="C13" s="30" t="str">
        <f>LOOKUP(B12,'Viktiga Datum'!A:C)</f>
        <v>Marianne,Marlene</v>
      </c>
      <c r="D13" s="30"/>
      <c r="E13" s="82" t="str">
        <f>IF(LOOKUP(B12,'Viktiga Datum'!A:J)="JA","Flagga"," ")</f>
        <v>Flagga</v>
      </c>
      <c r="F13" s="31"/>
      <c r="G13" s="97"/>
      <c r="H13" s="94"/>
      <c r="I13" s="95"/>
    </row>
    <row r="14" spans="1:13" ht="9" customHeight="1">
      <c r="B14" s="99">
        <f>B12+1</f>
        <v>40273</v>
      </c>
      <c r="C14" s="36" t="str">
        <f>TEXT(B14, "dddd")</f>
        <v>måndag</v>
      </c>
      <c r="D14" s="27" t="str">
        <f>IF(C14="måndag","Vecka:"," ")</f>
        <v>Vecka:</v>
      </c>
      <c r="E14" s="28">
        <f>IF(C14="måndag",LOOKUP(B14,'Viktiga Datum'!A:H)," ")</f>
        <v>14</v>
      </c>
      <c r="F14" s="29"/>
      <c r="G14" s="96" t="str">
        <f>IF(LOOKUP(B14,'Viktiga Datum'!A:D)&lt;&gt;"",LOOKUP(B14,'Viktiga Datum'!A:D)," ")</f>
        <v>Annandag Påsk.</v>
      </c>
      <c r="H14" s="90"/>
      <c r="I14" s="92"/>
    </row>
    <row r="15" spans="1:13" ht="9" customHeight="1">
      <c r="B15" s="105"/>
      <c r="C15" s="30" t="str">
        <f>LOOKUP(B14,'Viktiga Datum'!A:C)</f>
        <v>Irene,Irja</v>
      </c>
      <c r="D15" s="30"/>
      <c r="E15" s="82" t="str">
        <f>IF(LOOKUP(B14,'Viktiga Datum'!A:J)="JA","Flagga"," ")</f>
        <v xml:space="preserve"> </v>
      </c>
      <c r="F15" s="31"/>
      <c r="G15" s="97"/>
      <c r="H15" s="94"/>
      <c r="I15" s="95"/>
    </row>
    <row r="16" spans="1:13" ht="9" customHeight="1">
      <c r="B16" s="99">
        <f>B14+1</f>
        <v>40274</v>
      </c>
      <c r="C16" s="36" t="str">
        <f>TEXT(B16, "dddd")</f>
        <v>tisdag</v>
      </c>
      <c r="D16" s="27" t="str">
        <f>IF(C16="måndag","Vecka:"," ")</f>
        <v xml:space="preserve"> </v>
      </c>
      <c r="E16" s="28" t="str">
        <f>IF(C16="måndag",LOOKUP(B16,'Viktiga Datum'!A:H)," ")</f>
        <v xml:space="preserve"> </v>
      </c>
      <c r="F16" s="29"/>
      <c r="G16" s="96" t="str">
        <f>IF(LOOKUP(B16,'Viktiga Datum'!A:D)&lt;&gt;"",LOOKUP(B16,'Viktiga Datum'!A:D)," ")</f>
        <v xml:space="preserve"> </v>
      </c>
      <c r="H16" s="90"/>
      <c r="I16" s="92"/>
    </row>
    <row r="17" spans="2:9" ht="9" customHeight="1">
      <c r="B17" s="105"/>
      <c r="C17" s="30" t="str">
        <f>LOOKUP(B16,'Viktiga Datum'!A:C)</f>
        <v>Vilhelm,Helmi</v>
      </c>
      <c r="D17" s="30"/>
      <c r="E17" s="82" t="str">
        <f>IF(LOOKUP(B16,'Viktiga Datum'!A:J)="JA","Flagga"," ")</f>
        <v xml:space="preserve"> </v>
      </c>
      <c r="F17" s="31"/>
      <c r="G17" s="97"/>
      <c r="H17" s="94"/>
      <c r="I17" s="95"/>
    </row>
    <row r="18" spans="2:9" ht="9" customHeight="1">
      <c r="B18" s="99">
        <f>B16+1</f>
        <v>40275</v>
      </c>
      <c r="C18" s="36" t="str">
        <f>TEXT(B18, "dddd")</f>
        <v>onsdag</v>
      </c>
      <c r="D18" s="27" t="str">
        <f>IF(C18="måndag","Vecka:"," ")</f>
        <v xml:space="preserve"> </v>
      </c>
      <c r="E18" s="28" t="str">
        <f>IF(C18="måndag",LOOKUP(B18,'Viktiga Datum'!A:H)," ")</f>
        <v xml:space="preserve"> </v>
      </c>
      <c r="F18" s="29"/>
      <c r="G18" s="96" t="str">
        <f>IF(LOOKUP(B18,'Viktiga Datum'!A:D)&lt;&gt;"",LOOKUP(B18,'Viktiga Datum'!A:D)," ")</f>
        <v xml:space="preserve"> </v>
      </c>
      <c r="H18" s="90"/>
      <c r="I18" s="92"/>
    </row>
    <row r="19" spans="2:9" ht="9" customHeight="1">
      <c r="B19" s="105"/>
      <c r="C19" s="30" t="str">
        <f>LOOKUP(B18,'Viktiga Datum'!A:C)</f>
        <v>Irma,Irmelin</v>
      </c>
      <c r="D19" s="30"/>
      <c r="E19" s="82" t="str">
        <f>IF(LOOKUP(B18,'Viktiga Datum'!A:J)="JA","Flagga"," ")</f>
        <v xml:space="preserve"> </v>
      </c>
      <c r="F19" s="31"/>
      <c r="G19" s="97"/>
      <c r="H19" s="94"/>
      <c r="I19" s="95"/>
    </row>
    <row r="20" spans="2:9" ht="9" customHeight="1">
      <c r="B20" s="99">
        <f>B18+1</f>
        <v>40276</v>
      </c>
      <c r="C20" s="36" t="str">
        <f>TEXT(B20, "dddd")</f>
        <v>torsdag</v>
      </c>
      <c r="D20" s="27" t="str">
        <f>IF(C20="måndag","Vecka:"," ")</f>
        <v xml:space="preserve"> </v>
      </c>
      <c r="E20" s="28" t="str">
        <f>IF(C20="måndag",LOOKUP(B20,'Viktiga Datum'!A:H)," ")</f>
        <v xml:space="preserve"> </v>
      </c>
      <c r="F20" s="29"/>
      <c r="G20" s="96" t="str">
        <f>IF(LOOKUP(B20,'Viktiga Datum'!A:D)&lt;&gt;"",LOOKUP(B20,'Viktiga Datum'!A:D)," ")</f>
        <v xml:space="preserve"> </v>
      </c>
      <c r="H20" s="90"/>
      <c r="I20" s="92"/>
    </row>
    <row r="21" spans="2:9" ht="9" customHeight="1">
      <c r="B21" s="105"/>
      <c r="C21" s="30" t="str">
        <f>LOOKUP(B20,'Viktiga Datum'!A:C)</f>
        <v>Nadja,Tanja</v>
      </c>
      <c r="D21" s="30"/>
      <c r="E21" s="82" t="str">
        <f>IF(LOOKUP(B20,'Viktiga Datum'!A:J)="JA","Flagga"," ")</f>
        <v xml:space="preserve"> </v>
      </c>
      <c r="F21" s="31"/>
      <c r="G21" s="97"/>
      <c r="H21" s="94"/>
      <c r="I21" s="95"/>
    </row>
    <row r="22" spans="2:9" ht="9" customHeight="1">
      <c r="B22" s="99">
        <f>B20+1</f>
        <v>40277</v>
      </c>
      <c r="C22" s="36" t="str">
        <f>TEXT(B22, "dddd")</f>
        <v>fredag</v>
      </c>
      <c r="D22" s="27" t="str">
        <f>IF(C22="måndag","Vecka:"," ")</f>
        <v xml:space="preserve"> </v>
      </c>
      <c r="E22" s="28" t="str">
        <f>IF(C22="måndag",LOOKUP(B22,'Viktiga Datum'!A:H)," ")</f>
        <v xml:space="preserve"> </v>
      </c>
      <c r="F22" s="29"/>
      <c r="G22" s="96" t="str">
        <f>IF(LOOKUP(B22,'Viktiga Datum'!A:D)&lt;&gt;"",LOOKUP(B22,'Viktiga Datum'!A:D)," ")</f>
        <v xml:space="preserve"> </v>
      </c>
      <c r="H22" s="90"/>
      <c r="I22" s="92"/>
    </row>
    <row r="23" spans="2:9" ht="9" customHeight="1">
      <c r="B23" s="105"/>
      <c r="C23" s="30" t="str">
        <f>LOOKUP(B22,'Viktiga Datum'!A:C)</f>
        <v>Otto,Ottilia</v>
      </c>
      <c r="D23" s="30"/>
      <c r="E23" s="82" t="str">
        <f>IF(LOOKUP(B22,'Viktiga Datum'!A:J)="JA","Flagga"," ")</f>
        <v xml:space="preserve"> </v>
      </c>
      <c r="F23" s="31"/>
      <c r="G23" s="97"/>
      <c r="H23" s="94"/>
      <c r="I23" s="95"/>
    </row>
    <row r="24" spans="2:9" ht="9" customHeight="1">
      <c r="B24" s="126">
        <f>B22+1</f>
        <v>40278</v>
      </c>
      <c r="C24" s="77" t="str">
        <f>TEXT(B24, "dddd")</f>
        <v>lördag</v>
      </c>
      <c r="D24" s="27" t="str">
        <f>IF(C24="måndag","Vecka:"," ")</f>
        <v xml:space="preserve"> </v>
      </c>
      <c r="E24" s="28" t="str">
        <f>IF(C24="måndag",LOOKUP(B24,'Viktiga Datum'!A:H)," ")</f>
        <v xml:space="preserve"> </v>
      </c>
      <c r="F24" s="29"/>
      <c r="G24" s="96" t="str">
        <f>IF(LOOKUP(B24,'Viktiga Datum'!A:D)&lt;&gt;"",LOOKUP(B24,'Viktiga Datum'!A:D)," ")</f>
        <v xml:space="preserve"> </v>
      </c>
      <c r="H24" s="90"/>
      <c r="I24" s="92"/>
    </row>
    <row r="25" spans="2:9" ht="9" customHeight="1">
      <c r="B25" s="127"/>
      <c r="C25" s="30" t="str">
        <f>LOOKUP(B24,'Viktiga Datum'!A:C)</f>
        <v>Ingvar,Ingvor</v>
      </c>
      <c r="D25" s="30"/>
      <c r="E25" s="82" t="str">
        <f>IF(LOOKUP(B24,'Viktiga Datum'!A:J)="JA","Flagga"," ")</f>
        <v xml:space="preserve"> </v>
      </c>
      <c r="F25" s="31"/>
      <c r="G25" s="97"/>
      <c r="H25" s="94"/>
      <c r="I25" s="95"/>
    </row>
    <row r="26" spans="2:9" ht="9" customHeight="1">
      <c r="B26" s="99">
        <f>B24+1</f>
        <v>40279</v>
      </c>
      <c r="C26" s="36" t="str">
        <f>TEXT(B26, "dddd")</f>
        <v>söndag</v>
      </c>
      <c r="D26" s="27" t="str">
        <f>IF(C26="måndag","Vecka:"," ")</f>
        <v xml:space="preserve"> </v>
      </c>
      <c r="E26" s="28" t="str">
        <f>IF(C26="måndag",LOOKUP(B26,'Viktiga Datum'!A:H)," ")</f>
        <v xml:space="preserve"> </v>
      </c>
      <c r="F26" s="29"/>
      <c r="G26" s="96" t="str">
        <f>IF(LOOKUP(B26,'Viktiga Datum'!A:D)&lt;&gt;"",LOOKUP(B26,'Viktiga Datum'!A:D)," ")</f>
        <v xml:space="preserve"> </v>
      </c>
      <c r="H26" s="90"/>
      <c r="I26" s="92"/>
    </row>
    <row r="27" spans="2:9" ht="9" customHeight="1">
      <c r="B27" s="105"/>
      <c r="C27" s="30" t="str">
        <f>LOOKUP(B26,'Viktiga Datum'!A:C)</f>
        <v>Ulf,Ylva</v>
      </c>
      <c r="D27" s="30"/>
      <c r="E27" s="82" t="str">
        <f>IF(LOOKUP(B26,'Viktiga Datum'!A:J)="JA","Flagga"," ")</f>
        <v xml:space="preserve"> </v>
      </c>
      <c r="F27" s="31"/>
      <c r="G27" s="97"/>
      <c r="H27" s="94"/>
      <c r="I27" s="95"/>
    </row>
    <row r="28" spans="2:9" ht="9" customHeight="1">
      <c r="B28" s="126">
        <f>B26+1</f>
        <v>40280</v>
      </c>
      <c r="C28" s="36" t="str">
        <f>TEXT(B28, "dddd")</f>
        <v>måndag</v>
      </c>
      <c r="D28" s="27" t="str">
        <f>IF(C28="måndag","Vecka:"," ")</f>
        <v>Vecka:</v>
      </c>
      <c r="E28" s="28">
        <f>IF(C28="måndag",LOOKUP(B28,'Viktiga Datum'!A:H)," ")</f>
        <v>15</v>
      </c>
      <c r="F28" s="29"/>
      <c r="G28" s="96" t="str">
        <f>IF(LOOKUP(B28,'Viktiga Datum'!A:D)&lt;&gt;"",LOOKUP(B28,'Viktiga Datum'!A:D)," ")</f>
        <v xml:space="preserve"> </v>
      </c>
      <c r="H28" s="90"/>
      <c r="I28" s="92"/>
    </row>
    <row r="29" spans="2:9" ht="9" customHeight="1">
      <c r="B29" s="127"/>
      <c r="C29" s="30" t="str">
        <f>LOOKUP(B28,'Viktiga Datum'!A:C)</f>
        <v>Liv</v>
      </c>
      <c r="D29" s="30"/>
      <c r="E29" s="82" t="str">
        <f>IF(LOOKUP(B28,'Viktiga Datum'!A:J)="JA","Flagga"," ")</f>
        <v xml:space="preserve"> </v>
      </c>
      <c r="F29" s="31"/>
      <c r="G29" s="97"/>
      <c r="H29" s="94"/>
      <c r="I29" s="95"/>
    </row>
    <row r="30" spans="2:9" ht="9" customHeight="1">
      <c r="B30" s="126">
        <f>B28+1</f>
        <v>40281</v>
      </c>
      <c r="C30" s="77" t="str">
        <f>TEXT(B30, "dddd")</f>
        <v>tisdag</v>
      </c>
      <c r="D30" s="27" t="str">
        <f>IF(C30="måndag","Vecka:"," ")</f>
        <v xml:space="preserve"> </v>
      </c>
      <c r="E30" s="28" t="str">
        <f>IF(C30="måndag",LOOKUP(B30,'Viktiga Datum'!A:H)," ")</f>
        <v xml:space="preserve"> </v>
      </c>
      <c r="F30" s="29"/>
      <c r="G30" s="96" t="str">
        <f>IF(LOOKUP(B30,'Viktiga Datum'!A:D)&lt;&gt;"",LOOKUP(B30,'Viktiga Datum'!A:D)," ")</f>
        <v xml:space="preserve"> </v>
      </c>
      <c r="H30" s="90"/>
      <c r="I30" s="92"/>
    </row>
    <row r="31" spans="2:9" ht="9" customHeight="1">
      <c r="B31" s="127"/>
      <c r="C31" s="30" t="str">
        <f>LOOKUP(B30,'Viktiga Datum'!A:C)</f>
        <v>Artur,Douglas</v>
      </c>
      <c r="D31" s="30"/>
      <c r="E31" s="82" t="str">
        <f>IF(LOOKUP(B30,'Viktiga Datum'!A:J)="JA","Flagga"," ")</f>
        <v xml:space="preserve"> </v>
      </c>
      <c r="F31" s="31"/>
      <c r="G31" s="97"/>
      <c r="H31" s="94"/>
      <c r="I31" s="95"/>
    </row>
    <row r="32" spans="2:9" ht="9" customHeight="1">
      <c r="B32" s="99">
        <f>B30+1</f>
        <v>40282</v>
      </c>
      <c r="C32" s="36" t="str">
        <f>TEXT(B32, "dddd")</f>
        <v>onsdag</v>
      </c>
      <c r="D32" s="27" t="str">
        <f>IF(C32="måndag","Vecka:"," ")</f>
        <v xml:space="preserve"> </v>
      </c>
      <c r="E32" s="28" t="str">
        <f>IF(C32="måndag",LOOKUP(B32,'Viktiga Datum'!A:H)," ")</f>
        <v xml:space="preserve"> </v>
      </c>
      <c r="F32" s="29"/>
      <c r="G32" s="96" t="str">
        <f>IF(LOOKUP(B32,'Viktiga Datum'!A:D)&lt;&gt;"",LOOKUP(B32,'Viktiga Datum'!A:D)," ")</f>
        <v xml:space="preserve"> </v>
      </c>
      <c r="H32" s="90"/>
      <c r="I32" s="92"/>
    </row>
    <row r="33" spans="2:9" ht="9" customHeight="1">
      <c r="B33" s="105"/>
      <c r="C33" s="30" t="str">
        <f>LOOKUP(B32,'Viktiga Datum'!A:C)</f>
        <v>Tiburtius</v>
      </c>
      <c r="D33" s="30"/>
      <c r="E33" s="82" t="str">
        <f>IF(LOOKUP(B32,'Viktiga Datum'!A:J)="JA","Flagga"," ")</f>
        <v xml:space="preserve"> </v>
      </c>
      <c r="F33" s="31"/>
      <c r="G33" s="97"/>
      <c r="H33" s="94"/>
      <c r="I33" s="95"/>
    </row>
    <row r="34" spans="2:9" ht="9" customHeight="1">
      <c r="B34" s="99">
        <f>B32+1</f>
        <v>40283</v>
      </c>
      <c r="C34" s="36" t="str">
        <f>TEXT(B34, "dddd")</f>
        <v>torsdag</v>
      </c>
      <c r="D34" s="27" t="str">
        <f>IF(C34="måndag","Vecka:"," ")</f>
        <v xml:space="preserve"> </v>
      </c>
      <c r="E34" s="28" t="str">
        <f>IF(C34="måndag",LOOKUP(B34,'Viktiga Datum'!A:H)," ")</f>
        <v xml:space="preserve"> </v>
      </c>
      <c r="F34" s="29"/>
      <c r="G34" s="96" t="str">
        <f>IF(LOOKUP(B34,'Viktiga Datum'!A:D)&lt;&gt;"",LOOKUP(B34,'Viktiga Datum'!A:D)," ")</f>
        <v xml:space="preserve"> </v>
      </c>
      <c r="H34" s="90"/>
      <c r="I34" s="92"/>
    </row>
    <row r="35" spans="2:9" ht="9" customHeight="1">
      <c r="B35" s="105"/>
      <c r="C35" s="30" t="str">
        <f>LOOKUP(B34,'Viktiga Datum'!A:C)</f>
        <v>Olivia,Oliver</v>
      </c>
      <c r="D35" s="30"/>
      <c r="E35" s="82" t="str">
        <f>IF(LOOKUP(B34,'Viktiga Datum'!A:J)="JA","Flagga"," ")</f>
        <v xml:space="preserve"> </v>
      </c>
      <c r="F35" s="31"/>
      <c r="G35" s="97"/>
      <c r="H35" s="94"/>
      <c r="I35" s="95"/>
    </row>
    <row r="36" spans="2:9" ht="9" customHeight="1">
      <c r="B36" s="99">
        <f>B34+1</f>
        <v>40284</v>
      </c>
      <c r="C36" s="36" t="str">
        <f>TEXT(B36, "dddd")</f>
        <v>fredag</v>
      </c>
      <c r="D36" s="27" t="str">
        <f>IF(C36="måndag","Vecka:"," ")</f>
        <v xml:space="preserve"> </v>
      </c>
      <c r="E36" s="28" t="str">
        <f>IF(C36="måndag",LOOKUP(B36,'Viktiga Datum'!A:H)," ")</f>
        <v xml:space="preserve"> </v>
      </c>
      <c r="F36" s="29"/>
      <c r="G36" s="96" t="str">
        <f>IF(LOOKUP(B36,'Viktiga Datum'!A:D)&lt;&gt;"",LOOKUP(B36,'Viktiga Datum'!A:D)," ")</f>
        <v xml:space="preserve"> </v>
      </c>
      <c r="H36" s="90"/>
      <c r="I36" s="92"/>
    </row>
    <row r="37" spans="2:9" ht="9" customHeight="1">
      <c r="B37" s="105"/>
      <c r="C37" s="30" t="str">
        <f>LOOKUP(B36,'Viktiga Datum'!A:C)</f>
        <v>Patrik,Patricia</v>
      </c>
      <c r="D37" s="30"/>
      <c r="E37" s="82" t="str">
        <f>IF(LOOKUP(B36,'Viktiga Datum'!A:J)="JA","Flagga"," ")</f>
        <v xml:space="preserve"> </v>
      </c>
      <c r="F37" s="31"/>
      <c r="G37" s="97"/>
      <c r="H37" s="94"/>
      <c r="I37" s="95"/>
    </row>
    <row r="38" spans="2:9" ht="9" customHeight="1">
      <c r="B38" s="99">
        <f>B36+1</f>
        <v>40285</v>
      </c>
      <c r="C38" s="36" t="str">
        <f>TEXT(B38, "dddd")</f>
        <v>lördag</v>
      </c>
      <c r="D38" s="27" t="str">
        <f>IF(C38="måndag","Vecka:"," ")</f>
        <v xml:space="preserve"> </v>
      </c>
      <c r="E38" s="28" t="str">
        <f>IF(C38="måndag",LOOKUP(B38,'Viktiga Datum'!A:H)," ")</f>
        <v xml:space="preserve"> </v>
      </c>
      <c r="F38" s="29"/>
      <c r="G38" s="96" t="str">
        <f>IF(LOOKUP(B38,'Viktiga Datum'!A:D)&lt;&gt;"",LOOKUP(B38,'Viktiga Datum'!A:D)," ")</f>
        <v xml:space="preserve"> </v>
      </c>
      <c r="H38" s="90"/>
      <c r="I38" s="92"/>
    </row>
    <row r="39" spans="2:9" ht="9" customHeight="1">
      <c r="B39" s="105"/>
      <c r="C39" s="30" t="str">
        <f>LOOKUP(B38,'Viktiga Datum'!A:C)</f>
        <v>Elias,Elis</v>
      </c>
      <c r="D39" s="30"/>
      <c r="E39" s="82" t="str">
        <f>IF(LOOKUP(B38,'Viktiga Datum'!A:J)="JA","Flagga"," ")</f>
        <v xml:space="preserve"> </v>
      </c>
      <c r="F39" s="31"/>
      <c r="G39" s="97"/>
      <c r="H39" s="94"/>
      <c r="I39" s="95"/>
    </row>
    <row r="40" spans="2:9" ht="9" customHeight="1">
      <c r="B40" s="99">
        <f>B38+1</f>
        <v>40286</v>
      </c>
      <c r="C40" s="36" t="str">
        <f>TEXT(B40, "dddd")</f>
        <v>söndag</v>
      </c>
      <c r="D40" s="27" t="str">
        <f>IF(C40="måndag","Vecka:"," ")</f>
        <v xml:space="preserve"> </v>
      </c>
      <c r="E40" s="28" t="str">
        <f>IF(C40="måndag",LOOKUP(B40,'Viktiga Datum'!A:H)," ")</f>
        <v xml:space="preserve"> </v>
      </c>
      <c r="F40" s="29"/>
      <c r="G40" s="96" t="str">
        <f>IF(LOOKUP(B40,'Viktiga Datum'!A:D)&lt;&gt;"",LOOKUP(B40,'Viktiga Datum'!A:D)," ")</f>
        <v xml:space="preserve"> </v>
      </c>
      <c r="H40" s="90"/>
      <c r="I40" s="92"/>
    </row>
    <row r="41" spans="2:9" ht="9" customHeight="1">
      <c r="B41" s="105"/>
      <c r="C41" s="30" t="str">
        <f>LOOKUP(B40,'Viktiga Datum'!A:C)</f>
        <v>Valdemar,Volmar</v>
      </c>
      <c r="D41" s="30"/>
      <c r="E41" s="82" t="str">
        <f>IF(LOOKUP(B40,'Viktiga Datum'!A:J)="JA","Flagga"," ")</f>
        <v xml:space="preserve"> </v>
      </c>
      <c r="F41" s="31"/>
      <c r="G41" s="97"/>
      <c r="H41" s="94"/>
      <c r="I41" s="95"/>
    </row>
    <row r="42" spans="2:9" ht="9" customHeight="1">
      <c r="B42" s="99">
        <f>B40+1</f>
        <v>40287</v>
      </c>
      <c r="C42" s="36" t="str">
        <f>TEXT(B42, "dddd")</f>
        <v>måndag</v>
      </c>
      <c r="D42" s="27" t="str">
        <f>IF(C42="måndag","Vecka:"," ")</f>
        <v>Vecka:</v>
      </c>
      <c r="E42" s="28">
        <f>IF(C42="måndag",LOOKUP(B42,'Viktiga Datum'!A:H)," ")</f>
        <v>16</v>
      </c>
      <c r="F42" s="29"/>
      <c r="G42" s="96" t="str">
        <f>IF(LOOKUP(B42,'Viktiga Datum'!A:D)&lt;&gt;"",LOOKUP(B42,'Viktiga Datum'!A:D)," ")</f>
        <v xml:space="preserve"> </v>
      </c>
      <c r="H42" s="90"/>
      <c r="I42" s="92"/>
    </row>
    <row r="43" spans="2:9" ht="9" customHeight="1">
      <c r="B43" s="105"/>
      <c r="C43" s="30" t="str">
        <f>LOOKUP(B42,'Viktiga Datum'!A:C)</f>
        <v>Olaus,Ola</v>
      </c>
      <c r="D43" s="30"/>
      <c r="E43" s="82" t="str">
        <f>IF(LOOKUP(B42,'Viktiga Datum'!A:J)="JA","Flagga"," ")</f>
        <v xml:space="preserve"> </v>
      </c>
      <c r="F43" s="31"/>
      <c r="G43" s="97"/>
      <c r="H43" s="94"/>
      <c r="I43" s="95"/>
    </row>
    <row r="44" spans="2:9" ht="9" customHeight="1">
      <c r="B44" s="99">
        <f>B42+1</f>
        <v>40288</v>
      </c>
      <c r="C44" s="36" t="str">
        <f>TEXT(B44, "dddd")</f>
        <v>tisdag</v>
      </c>
      <c r="D44" s="27" t="str">
        <f>IF(C44="måndag","Vecka:"," ")</f>
        <v xml:space="preserve"> </v>
      </c>
      <c r="E44" s="28" t="str">
        <f>IF(C44="måndag",LOOKUP(B44,'Viktiga Datum'!A:H)," ")</f>
        <v xml:space="preserve"> </v>
      </c>
      <c r="F44" s="29"/>
      <c r="G44" s="96" t="str">
        <f>IF(LOOKUP(B44,'Viktiga Datum'!A:D)&lt;&gt;"",LOOKUP(B44,'Viktiga Datum'!A:D)," ")</f>
        <v xml:space="preserve"> </v>
      </c>
      <c r="H44" s="90"/>
      <c r="I44" s="92"/>
    </row>
    <row r="45" spans="2:9" ht="9" customHeight="1">
      <c r="B45" s="105"/>
      <c r="C45" s="30" t="str">
        <f>LOOKUP(B44,'Viktiga Datum'!A:C)</f>
        <v>Amalia,Amelie</v>
      </c>
      <c r="D45" s="30"/>
      <c r="E45" s="82" t="str">
        <f>IF(LOOKUP(B44,'Viktiga Datum'!A:J)="JA","Flagga"," ")</f>
        <v xml:space="preserve"> </v>
      </c>
      <c r="F45" s="31"/>
      <c r="G45" s="97"/>
      <c r="H45" s="94"/>
      <c r="I45" s="95"/>
    </row>
    <row r="46" spans="2:9" ht="9" customHeight="1">
      <c r="B46" s="99">
        <f>B44+1</f>
        <v>40289</v>
      </c>
      <c r="C46" s="36" t="str">
        <f>TEXT(B46, "dddd")</f>
        <v>onsdag</v>
      </c>
      <c r="D46" s="27" t="str">
        <f>IF(C46="måndag","Vecka:"," ")</f>
        <v xml:space="preserve"> </v>
      </c>
      <c r="E46" s="28" t="str">
        <f>IF(C46="måndag",LOOKUP(B46,'Viktiga Datum'!A:H)," ")</f>
        <v xml:space="preserve"> </v>
      </c>
      <c r="F46" s="29"/>
      <c r="G46" s="96" t="str">
        <f>IF(LOOKUP(B46,'Viktiga Datum'!A:D)&lt;&gt;"",LOOKUP(B46,'Viktiga Datum'!A:D)," ")</f>
        <v xml:space="preserve"> </v>
      </c>
      <c r="H46" s="90"/>
      <c r="I46" s="92"/>
    </row>
    <row r="47" spans="2:9" ht="9" customHeight="1">
      <c r="B47" s="105"/>
      <c r="C47" s="30" t="str">
        <f>LOOKUP(B46,'Viktiga Datum'!A:C)</f>
        <v>Anneli,Annika</v>
      </c>
      <c r="D47" s="30"/>
      <c r="E47" s="82" t="str">
        <f>IF(LOOKUP(B46,'Viktiga Datum'!A:J)="JA","Flagga"," ")</f>
        <v xml:space="preserve"> </v>
      </c>
      <c r="F47" s="31"/>
      <c r="G47" s="97"/>
      <c r="H47" s="94"/>
      <c r="I47" s="95"/>
    </row>
    <row r="48" spans="2:9" ht="9" customHeight="1">
      <c r="B48" s="99">
        <f>B46+1</f>
        <v>40290</v>
      </c>
      <c r="C48" s="36" t="str">
        <f>TEXT(B48, "dddd")</f>
        <v>torsdag</v>
      </c>
      <c r="D48" s="27" t="str">
        <f>IF(C48="måndag","Vecka:"," ")</f>
        <v xml:space="preserve"> </v>
      </c>
      <c r="E48" s="28" t="str">
        <f>IF(C48="måndag",LOOKUP(B48,'Viktiga Datum'!A:H)," ")</f>
        <v xml:space="preserve"> </v>
      </c>
      <c r="F48" s="29"/>
      <c r="G48" s="96" t="str">
        <f>IF(LOOKUP(B48,'Viktiga Datum'!A:D)&lt;&gt;"",LOOKUP(B48,'Viktiga Datum'!A:D)," ")</f>
        <v xml:space="preserve"> </v>
      </c>
      <c r="H48" s="90"/>
      <c r="I48" s="92"/>
    </row>
    <row r="49" spans="2:9" ht="9" customHeight="1">
      <c r="B49" s="105"/>
      <c r="C49" s="30" t="str">
        <f>LOOKUP(B48,'Viktiga Datum'!A:C)</f>
        <v>Allan,Glenn</v>
      </c>
      <c r="D49" s="30"/>
      <c r="E49" s="82" t="str">
        <f>IF(LOOKUP(B48,'Viktiga Datum'!A:J)="JA","Flagga"," ")</f>
        <v xml:space="preserve"> </v>
      </c>
      <c r="F49" s="31"/>
      <c r="G49" s="97"/>
      <c r="H49" s="94"/>
      <c r="I49" s="95"/>
    </row>
    <row r="50" spans="2:9" ht="9" customHeight="1">
      <c r="B50" s="99">
        <f>B48+1</f>
        <v>40291</v>
      </c>
      <c r="C50" s="36" t="str">
        <f>TEXT(B50, "dddd")</f>
        <v>fredag</v>
      </c>
      <c r="D50" s="27" t="str">
        <f>IF(C50="måndag","Vecka:"," ")</f>
        <v xml:space="preserve"> </v>
      </c>
      <c r="E50" s="28" t="str">
        <f>IF(C50="måndag",LOOKUP(B50,'Viktiga Datum'!A:H)," ")</f>
        <v xml:space="preserve"> </v>
      </c>
      <c r="F50" s="29"/>
      <c r="G50" s="96" t="str">
        <f>IF(LOOKUP(B50,'Viktiga Datum'!A:D)&lt;&gt;"",LOOKUP(B50,'Viktiga Datum'!A:D)," ")</f>
        <v xml:space="preserve"> </v>
      </c>
      <c r="H50" s="90"/>
      <c r="I50" s="92"/>
    </row>
    <row r="51" spans="2:9" ht="9" customHeight="1">
      <c r="B51" s="105"/>
      <c r="C51" s="30" t="str">
        <f>LOOKUP(B50,'Viktiga Datum'!A:C)</f>
        <v>Georg,Göran</v>
      </c>
      <c r="D51" s="32"/>
      <c r="E51" s="82" t="str">
        <f>IF(LOOKUP(B50,'Viktiga Datum'!A:J)="JA","Flagga"," ")</f>
        <v xml:space="preserve"> </v>
      </c>
      <c r="F51" s="31"/>
      <c r="G51" s="97"/>
      <c r="H51" s="94"/>
      <c r="I51" s="95"/>
    </row>
    <row r="52" spans="2:9" ht="9" customHeight="1">
      <c r="B52" s="99">
        <f>B50+1</f>
        <v>40292</v>
      </c>
      <c r="C52" s="36" t="str">
        <f>TEXT(B52, "dddd")</f>
        <v>lördag</v>
      </c>
      <c r="D52" s="27" t="str">
        <f>IF(C52="måndag","Vecka:"," ")</f>
        <v xml:space="preserve"> </v>
      </c>
      <c r="E52" s="28" t="str">
        <f>IF(C52="måndag",LOOKUP(B52,'Viktiga Datum'!A:H)," ")</f>
        <v xml:space="preserve"> </v>
      </c>
      <c r="F52" s="29"/>
      <c r="G52" s="96" t="str">
        <f>IF(LOOKUP(B52,'Viktiga Datum'!A:D)&lt;&gt;"",LOOKUP(B52,'Viktiga Datum'!A:D)," ")</f>
        <v xml:space="preserve"> </v>
      </c>
      <c r="H52" s="90"/>
      <c r="I52" s="92"/>
    </row>
    <row r="53" spans="2:9" ht="9" customHeight="1">
      <c r="B53" s="105"/>
      <c r="C53" s="30" t="str">
        <f>LOOKUP(B52,'Viktiga Datum'!A:C)</f>
        <v>Vega</v>
      </c>
      <c r="D53" s="32"/>
      <c r="E53" s="82" t="str">
        <f>IF(LOOKUP(B52,'Viktiga Datum'!A:J)="JA","Flagga"," ")</f>
        <v xml:space="preserve"> </v>
      </c>
      <c r="F53" s="31"/>
      <c r="G53" s="97"/>
      <c r="H53" s="94"/>
      <c r="I53" s="95"/>
    </row>
    <row r="54" spans="2:9" ht="9" customHeight="1">
      <c r="B54" s="99">
        <f>B52+1</f>
        <v>40293</v>
      </c>
      <c r="C54" s="36" t="str">
        <f>TEXT(B54, "dddd")</f>
        <v>söndag</v>
      </c>
      <c r="D54" s="27" t="str">
        <f>IF(C54="måndag","Vecka:"," ")</f>
        <v xml:space="preserve"> </v>
      </c>
      <c r="E54" s="28" t="str">
        <f>IF(C54="måndag",LOOKUP(B54,'Viktiga Datum'!A:H)," ")</f>
        <v xml:space="preserve"> </v>
      </c>
      <c r="F54" s="29"/>
      <c r="G54" s="96" t="str">
        <f>IF(LOOKUP(B54,'Viktiga Datum'!A:D)&lt;&gt;"",LOOKUP(B54,'Viktiga Datum'!A:D)," ")</f>
        <v xml:space="preserve"> </v>
      </c>
      <c r="H54" s="90"/>
      <c r="I54" s="92"/>
    </row>
    <row r="55" spans="2:9" ht="9" customHeight="1">
      <c r="B55" s="105"/>
      <c r="C55" s="30" t="str">
        <f>LOOKUP(B54,'Viktiga Datum'!A:C)</f>
        <v>Markus</v>
      </c>
      <c r="D55" s="32"/>
      <c r="E55" s="82" t="str">
        <f>IF(LOOKUP(B54,'Viktiga Datum'!A:J)="JA","Flagga"," ")</f>
        <v xml:space="preserve"> </v>
      </c>
      <c r="F55" s="31"/>
      <c r="G55" s="97"/>
      <c r="H55" s="94"/>
      <c r="I55" s="95"/>
    </row>
    <row r="56" spans="2:9" ht="9" customHeight="1">
      <c r="B56" s="99">
        <f>B54+1</f>
        <v>40294</v>
      </c>
      <c r="C56" s="36" t="str">
        <f>TEXT(B56, "dddd")</f>
        <v>måndag</v>
      </c>
      <c r="D56" s="27" t="str">
        <f>IF(C56="måndag","Vecka:"," ")</f>
        <v>Vecka:</v>
      </c>
      <c r="E56" s="28">
        <f>IF(C56="måndag",LOOKUP(B56,'Viktiga Datum'!A:H)," ")</f>
        <v>17</v>
      </c>
      <c r="F56" s="29"/>
      <c r="G56" s="96" t="str">
        <f>IF(LOOKUP(B56,'Viktiga Datum'!A:D)&lt;&gt;"",LOOKUP(B56,'Viktiga Datum'!A:D)," ")</f>
        <v xml:space="preserve"> </v>
      </c>
      <c r="H56" s="90"/>
      <c r="I56" s="92"/>
    </row>
    <row r="57" spans="2:9" ht="9" customHeight="1">
      <c r="B57" s="105"/>
      <c r="C57" s="30" t="str">
        <f>LOOKUP(B56,'Viktiga Datum'!A:C)</f>
        <v>Teresia,Terese</v>
      </c>
      <c r="D57" s="32"/>
      <c r="E57" s="82" t="str">
        <f>IF(LOOKUP(B56,'Viktiga Datum'!A:J)="JA","Flagga"," ")</f>
        <v xml:space="preserve"> </v>
      </c>
      <c r="F57" s="31"/>
      <c r="G57" s="97"/>
      <c r="H57" s="94"/>
      <c r="I57" s="95"/>
    </row>
    <row r="58" spans="2:9" ht="9" customHeight="1">
      <c r="B58" s="99">
        <f>B56+1</f>
        <v>40295</v>
      </c>
      <c r="C58" s="36" t="str">
        <f>TEXT(B58, "dddd")</f>
        <v>tisdag</v>
      </c>
      <c r="D58" s="27" t="str">
        <f>IF(C58="måndag","Vecka:"," ")</f>
        <v xml:space="preserve"> </v>
      </c>
      <c r="E58" s="28" t="str">
        <f>IF(C58="måndag",LOOKUP(B58,'Viktiga Datum'!A:H)," ")</f>
        <v xml:space="preserve"> </v>
      </c>
      <c r="F58" s="29"/>
      <c r="G58" s="96" t="str">
        <f>IF(LOOKUP(B58,'Viktiga Datum'!A:D)&lt;&gt;"",LOOKUP(B58,'Viktiga Datum'!A:D)," ")</f>
        <v xml:space="preserve"> </v>
      </c>
      <c r="H58" s="90"/>
      <c r="I58" s="92"/>
    </row>
    <row r="59" spans="2:9" ht="9" customHeight="1">
      <c r="B59" s="105"/>
      <c r="C59" s="30" t="str">
        <f>LOOKUP(B58,'Viktiga Datum'!A:C)</f>
        <v>Engelbrekt</v>
      </c>
      <c r="D59" s="32"/>
      <c r="E59" s="82" t="str">
        <f>IF(LOOKUP(B58,'Viktiga Datum'!A:J)="JA","Flagga"," ")</f>
        <v xml:space="preserve"> </v>
      </c>
      <c r="F59" s="31"/>
      <c r="G59" s="97"/>
      <c r="H59" s="94"/>
      <c r="I59" s="95"/>
    </row>
    <row r="60" spans="2:9" ht="9" customHeight="1">
      <c r="B60" s="99">
        <f>B58+1</f>
        <v>40296</v>
      </c>
      <c r="C60" s="36" t="str">
        <f>TEXT(B60, "dddd")</f>
        <v>onsdag</v>
      </c>
      <c r="D60" s="27" t="str">
        <f>IF(C60="måndag","Vecka:"," ")</f>
        <v xml:space="preserve"> </v>
      </c>
      <c r="E60" s="28" t="str">
        <f>IF(C60="måndag",LOOKUP(B60,'Viktiga Datum'!A:H)," ")</f>
        <v xml:space="preserve"> </v>
      </c>
      <c r="F60" s="29"/>
      <c r="G60" s="96" t="str">
        <f>IF(LOOKUP(B60,'Viktiga Datum'!A:D)&lt;&gt;"",LOOKUP(B60,'Viktiga Datum'!A:D)," ")</f>
        <v xml:space="preserve"> </v>
      </c>
      <c r="H60" s="90"/>
      <c r="I60" s="92"/>
    </row>
    <row r="61" spans="2:9" ht="9" customHeight="1">
      <c r="B61" s="105"/>
      <c r="C61" s="30" t="str">
        <f>LOOKUP(B60,'Viktiga Datum'!A:C)</f>
        <v>Ture,Tyra</v>
      </c>
      <c r="D61" s="32"/>
      <c r="E61" s="82" t="str">
        <f>IF(LOOKUP(B60,'Viktiga Datum'!A:J)="JA","Flagga"," ")</f>
        <v xml:space="preserve"> </v>
      </c>
      <c r="F61" s="31"/>
      <c r="G61" s="97"/>
      <c r="H61" s="94"/>
      <c r="I61" s="95"/>
    </row>
    <row r="62" spans="2:9" ht="9" customHeight="1">
      <c r="B62" s="99">
        <f>B60+1</f>
        <v>40297</v>
      </c>
      <c r="C62" s="36" t="str">
        <f>TEXT(B62, "dddd")</f>
        <v>torsdag</v>
      </c>
      <c r="D62" s="27" t="str">
        <f>IF(C62="måndag","Vecka:"," ")</f>
        <v xml:space="preserve"> </v>
      </c>
      <c r="E62" s="28" t="str">
        <f>IF(C62="måndag",LOOKUP(B62,'Viktiga Datum'!A:H)," ")</f>
        <v xml:space="preserve"> </v>
      </c>
      <c r="F62" s="29"/>
      <c r="G62" s="96">
        <f>LOOKUP(B62,'Viktiga Datum'!A:D)</f>
        <v>0</v>
      </c>
      <c r="H62" s="90"/>
      <c r="I62" s="92"/>
    </row>
    <row r="63" spans="2:9" ht="9" customHeight="1">
      <c r="B63" s="105"/>
      <c r="C63" s="30" t="str">
        <f>LOOKUP(B62,'Viktiga Datum'!A:C)</f>
        <v>Tyko</v>
      </c>
      <c r="D63" s="32"/>
      <c r="E63" s="82" t="str">
        <f>IF(LOOKUP(B62,'Viktiga Datum'!A:J)="JA","Flagga"," ")</f>
        <v xml:space="preserve"> </v>
      </c>
      <c r="F63" s="31"/>
      <c r="G63" s="97"/>
      <c r="H63" s="94"/>
      <c r="I63" s="95"/>
    </row>
    <row r="64" spans="2:9" ht="9" customHeight="1">
      <c r="B64" s="99">
        <f>B62+1</f>
        <v>40298</v>
      </c>
      <c r="C64" s="36" t="str">
        <f>TEXT(B64, "dddd")</f>
        <v>fredag</v>
      </c>
      <c r="D64" s="27" t="str">
        <f>IF(C64="måndag","Vecka:"," ")</f>
        <v xml:space="preserve"> </v>
      </c>
      <c r="E64" s="28" t="str">
        <f>IF(C64="måndag",LOOKUP(B64,'Viktiga Datum'!A:H)," ")</f>
        <v xml:space="preserve"> </v>
      </c>
      <c r="F64" s="29"/>
      <c r="G64" s="96" t="str">
        <f>LOOKUP(B64,'Viktiga Datum'!A:D)</f>
        <v>Valborgsmässoafton, Konungens födelsedag</v>
      </c>
      <c r="H64" s="90"/>
      <c r="I64" s="92"/>
    </row>
    <row r="65" spans="2:9" ht="9" customHeight="1" thickBot="1">
      <c r="B65" s="124"/>
      <c r="C65" s="33" t="str">
        <f>LOOKUP(B64,'Viktiga Datum'!A:C)</f>
        <v>Mariana</v>
      </c>
      <c r="D65" s="33"/>
      <c r="E65" s="82" t="str">
        <f>IF(LOOKUP(B64,'Viktiga Datum'!A:J)="JA","Flagga"," ")</f>
        <v>Flagga</v>
      </c>
      <c r="F65" s="34"/>
      <c r="G65" s="98"/>
      <c r="H65" s="91"/>
      <c r="I65" s="93"/>
    </row>
    <row r="66" spans="2:9" ht="9" customHeight="1" thickTop="1">
      <c r="B66" s="125"/>
      <c r="C66" s="37"/>
      <c r="D66" s="27" t="str">
        <f>IF(C66="måndag","Vecka:"," ")</f>
        <v xml:space="preserve"> </v>
      </c>
      <c r="E66" s="43" t="str">
        <f>IF(C66="måndag",LOOKUP(B66,'Viktiga Datum'!A:H)," ")</f>
        <v xml:space="preserve"> </v>
      </c>
      <c r="F66" s="60"/>
      <c r="G66" s="123"/>
      <c r="H66" s="122"/>
      <c r="I66" s="122"/>
    </row>
    <row r="67" spans="2:9" ht="9" customHeight="1">
      <c r="B67" s="110"/>
      <c r="C67" s="39"/>
      <c r="D67" s="39"/>
      <c r="E67" s="39"/>
      <c r="F67" s="61"/>
      <c r="G67" s="114"/>
      <c r="H67" s="118"/>
      <c r="I67" s="118"/>
    </row>
    <row r="68" spans="2:9" ht="0.95" customHeight="1"/>
  </sheetData>
  <mergeCells count="127">
    <mergeCell ref="B3:I4"/>
    <mergeCell ref="B6:B7"/>
    <mergeCell ref="B5:E5"/>
    <mergeCell ref="B8:B9"/>
    <mergeCell ref="I6:I7"/>
    <mergeCell ref="I8:I9"/>
    <mergeCell ref="H6:H7"/>
    <mergeCell ref="H8:H9"/>
    <mergeCell ref="H22:H23"/>
    <mergeCell ref="I10:I11"/>
    <mergeCell ref="H12:H13"/>
    <mergeCell ref="I12:I13"/>
    <mergeCell ref="H10:H11"/>
    <mergeCell ref="B26:B27"/>
    <mergeCell ref="B28:B29"/>
    <mergeCell ref="B30:B31"/>
    <mergeCell ref="B32:B33"/>
    <mergeCell ref="G24:G25"/>
    <mergeCell ref="B10:B11"/>
    <mergeCell ref="B12:B13"/>
    <mergeCell ref="B14:B15"/>
    <mergeCell ref="B16:B17"/>
    <mergeCell ref="B18:B19"/>
    <mergeCell ref="B20:B21"/>
    <mergeCell ref="B22:B23"/>
    <mergeCell ref="B24:B25"/>
    <mergeCell ref="B42:B43"/>
    <mergeCell ref="B44:B45"/>
    <mergeCell ref="B46:B47"/>
    <mergeCell ref="B48:B49"/>
    <mergeCell ref="B34:B35"/>
    <mergeCell ref="B36:B37"/>
    <mergeCell ref="B38:B39"/>
    <mergeCell ref="B40:B41"/>
    <mergeCell ref="B58:B59"/>
    <mergeCell ref="B60:B61"/>
    <mergeCell ref="B62:B63"/>
    <mergeCell ref="B64:B65"/>
    <mergeCell ref="B50:B51"/>
    <mergeCell ref="B52:B53"/>
    <mergeCell ref="B54:B55"/>
    <mergeCell ref="B56:B57"/>
    <mergeCell ref="B66:B67"/>
    <mergeCell ref="G6:G7"/>
    <mergeCell ref="G8:G9"/>
    <mergeCell ref="G10:G11"/>
    <mergeCell ref="G12:G13"/>
    <mergeCell ref="G14:G15"/>
    <mergeCell ref="G16:G17"/>
    <mergeCell ref="G18:G19"/>
    <mergeCell ref="G20:G21"/>
    <mergeCell ref="G22:G23"/>
    <mergeCell ref="G38:G39"/>
    <mergeCell ref="G40:G41"/>
    <mergeCell ref="G26:G27"/>
    <mergeCell ref="G28:G29"/>
    <mergeCell ref="G30:G31"/>
    <mergeCell ref="G32:G33"/>
    <mergeCell ref="G62:G63"/>
    <mergeCell ref="G64:G65"/>
    <mergeCell ref="G50:G51"/>
    <mergeCell ref="G52:G53"/>
    <mergeCell ref="G54:G55"/>
    <mergeCell ref="G56:G57"/>
    <mergeCell ref="G42:G43"/>
    <mergeCell ref="G44:G45"/>
    <mergeCell ref="G46:G47"/>
    <mergeCell ref="G66:G67"/>
    <mergeCell ref="H26:H27"/>
    <mergeCell ref="H30:H31"/>
    <mergeCell ref="H34:H35"/>
    <mergeCell ref="G58:G59"/>
    <mergeCell ref="G60:G61"/>
    <mergeCell ref="G48:G49"/>
    <mergeCell ref="G34:G35"/>
    <mergeCell ref="G36:G37"/>
    <mergeCell ref="I14:I15"/>
    <mergeCell ref="H16:H17"/>
    <mergeCell ref="I16:I17"/>
    <mergeCell ref="H14:H15"/>
    <mergeCell ref="I22:I23"/>
    <mergeCell ref="H24:H25"/>
    <mergeCell ref="I24:I25"/>
    <mergeCell ref="I18:I19"/>
    <mergeCell ref="H20:H21"/>
    <mergeCell ref="I20:I21"/>
    <mergeCell ref="H18:H19"/>
    <mergeCell ref="I30:I31"/>
    <mergeCell ref="H32:H33"/>
    <mergeCell ref="I32:I33"/>
    <mergeCell ref="I26:I27"/>
    <mergeCell ref="H28:H29"/>
    <mergeCell ref="I52:I53"/>
    <mergeCell ref="I28:I29"/>
    <mergeCell ref="H38:H39"/>
    <mergeCell ref="I38:I39"/>
    <mergeCell ref="H40:H41"/>
    <mergeCell ref="I40:I41"/>
    <mergeCell ref="I34:I35"/>
    <mergeCell ref="H36:H37"/>
    <mergeCell ref="I36:I37"/>
    <mergeCell ref="H46:H47"/>
    <mergeCell ref="I46:I47"/>
    <mergeCell ref="A2:J2"/>
    <mergeCell ref="H66:H67"/>
    <mergeCell ref="I66:I67"/>
    <mergeCell ref="H62:H63"/>
    <mergeCell ref="I62:I63"/>
    <mergeCell ref="H64:H65"/>
    <mergeCell ref="I64:I65"/>
    <mergeCell ref="H58:H59"/>
    <mergeCell ref="I58:I59"/>
    <mergeCell ref="H60:H61"/>
    <mergeCell ref="H48:H49"/>
    <mergeCell ref="I48:I49"/>
    <mergeCell ref="H42:H43"/>
    <mergeCell ref="I42:I43"/>
    <mergeCell ref="H44:H45"/>
    <mergeCell ref="I44:I45"/>
    <mergeCell ref="I60:I61"/>
    <mergeCell ref="H54:H55"/>
    <mergeCell ref="I54:I55"/>
    <mergeCell ref="H56:H57"/>
    <mergeCell ref="I56:I57"/>
    <mergeCell ref="H50:H51"/>
    <mergeCell ref="I50:I51"/>
    <mergeCell ref="H52:H53"/>
  </mergeCells>
  <phoneticPr fontId="1" type="noConversion"/>
  <conditionalFormatting sqref="C5:D5 C2:D2 C67:D65536 C7:D7 C9:D9 C11:D11 C13:D13 C15:D15 C17:D17 C19:D19 C21:D21 C23:D23 C25:D25 C27:D27 C29:D29 C31:D31 C33:D33 C35:D35 C37:D37 C39:D39 C41:D41 C43:D43 C45:D45 C47:D47 C49:D49 C51:D51 C53:D53 C55:D55 C57:D57 C59:D59 C61:D61 C63:D63 C65:D65">
    <cfRule type="cellIs" dxfId="43" priority="3" stopIfTrue="1" operator="equal">
      <formula>"söndag"</formula>
    </cfRule>
    <cfRule type="cellIs" dxfId="42" priority="4" stopIfTrue="1" operator="notEqual">
      <formula>"SÖndag"</formula>
    </cfRule>
  </conditionalFormatting>
  <conditionalFormatting sqref="C6:D6 C64:D64 C62:D62 C8:D8 C10:D10 C12:D12 C14:D14 C16:D16 C18:D18 C20:D20 C22:D22 C24:D24 C26:D26 C28:D28 C30:D30 C32:D32 C34:D34 C36:D36 C38:D38 C40:D40 C42:D42 C44:D44 C46:D46 C48:D48 C50:D50 C52:D52 C54:D54 C56:D56 C58:D58 C60:D60 C66:D66">
    <cfRule type="cellIs" dxfId="41" priority="5" stopIfTrue="1" operator="equal">
      <formula>"söndag"</formula>
    </cfRule>
  </conditionalFormatting>
  <conditionalFormatting sqref="B64 B62 B60 B58 B56 B54 B52 B50 B48 B46 B44 B42 B40 B38 B36 B34 B32 B30 B28 B26 B24 B22 B20 B18 B16 B14 B12 B10 B6 B8">
    <cfRule type="expression" dxfId="40" priority="6" stopIfTrue="1">
      <formula>IF(C8="måndag",TRUE)</formula>
    </cfRule>
  </conditionalFormatting>
  <conditionalFormatting sqref="E67">
    <cfRule type="cellIs" dxfId="39" priority="1" stopIfTrue="1" operator="equal">
      <formula>"söndag"</formula>
    </cfRule>
    <cfRule type="cellIs" dxfId="38" priority="2" stopIfTrue="1" operator="notEqual">
      <formula>"SÖndag"</formula>
    </cfRule>
  </conditionalFormatting>
  <pageMargins left="0.35433070866141736" right="0.27559055118110237" top="0.23622047244094491" bottom="0.23622047244094491" header="0.15748031496062992" footer="0.19685039370078741"/>
  <pageSetup paperSize="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sheetPr codeName="Blad8"/>
  <dimension ref="A1:M68"/>
  <sheetViews>
    <sheetView view="pageLayout" topLeftCell="A16" zoomScaleNormal="25" workbookViewId="0">
      <selection activeCell="G66" sqref="G66:G67"/>
    </sheetView>
  </sheetViews>
  <sheetFormatPr defaultRowHeight="20.25"/>
  <cols>
    <col min="1" max="1" width="3.28515625" style="1" customWidth="1"/>
    <col min="2" max="2" width="5.42578125" style="5" customWidth="1"/>
    <col min="3" max="3" width="8.85546875" style="35" customWidth="1"/>
    <col min="4" max="4" width="4.7109375" style="35" customWidth="1"/>
    <col min="5" max="5" width="6.85546875" style="35" bestFit="1" customWidth="1"/>
    <col min="6" max="6" width="0.140625" style="35" customWidth="1"/>
    <col min="7" max="7" width="35.7109375" style="71" customWidth="1"/>
    <col min="8" max="9" width="35.7109375" style="1" customWidth="1"/>
    <col min="10" max="10" width="1.7109375" style="1" customWidth="1"/>
    <col min="11" max="16384" width="9.140625" style="1"/>
  </cols>
  <sheetData>
    <row r="1" spans="1:13" ht="50.1" customHeight="1"/>
    <row r="2" spans="1:13" s="11" customFormat="1" ht="60.75" customHeight="1">
      <c r="A2" s="88" t="s">
        <v>378</v>
      </c>
      <c r="B2" s="89"/>
      <c r="C2" s="89"/>
      <c r="D2" s="89"/>
      <c r="E2" s="89"/>
      <c r="F2" s="89"/>
      <c r="G2" s="89"/>
      <c r="H2" s="89"/>
      <c r="I2" s="89"/>
      <c r="J2" s="89"/>
      <c r="L2" s="12"/>
    </row>
    <row r="3" spans="1:13" s="8" customFormat="1" ht="409.5" customHeight="1">
      <c r="A3" s="6"/>
      <c r="B3" s="102"/>
      <c r="C3" s="103"/>
      <c r="D3" s="103"/>
      <c r="E3" s="103"/>
      <c r="F3" s="103"/>
      <c r="G3" s="103"/>
      <c r="H3" s="103"/>
      <c r="I3" s="103"/>
      <c r="K3" s="7"/>
      <c r="M3" s="7"/>
    </row>
    <row r="4" spans="1:13" ht="48.75" customHeight="1" thickBot="1">
      <c r="B4" s="104"/>
      <c r="C4" s="104"/>
      <c r="D4" s="104"/>
      <c r="E4" s="104"/>
      <c r="F4" s="104"/>
      <c r="G4" s="104"/>
      <c r="H4" s="104"/>
      <c r="I4" s="104"/>
      <c r="J4" s="8"/>
    </row>
    <row r="5" spans="1:13" ht="24" customHeight="1" thickTop="1">
      <c r="B5" s="106" t="str">
        <f>A2</f>
        <v>Maj</v>
      </c>
      <c r="C5" s="107"/>
      <c r="D5" s="107"/>
      <c r="E5" s="108"/>
      <c r="F5" s="26"/>
      <c r="G5" s="72"/>
      <c r="H5" s="2"/>
      <c r="I5" s="3"/>
    </row>
    <row r="6" spans="1:13" ht="9" customHeight="1">
      <c r="B6" s="99">
        <f>April!B64+1</f>
        <v>40299</v>
      </c>
      <c r="C6" s="36" t="str">
        <f>TEXT(B6, "dddd")</f>
        <v>lördag</v>
      </c>
      <c r="D6" s="27" t="str">
        <f>IF(C6="måndag","Vecka:"," ")</f>
        <v xml:space="preserve"> </v>
      </c>
      <c r="E6" s="28" t="str">
        <f>IF(C6="måndag",LOOKUP(B6,'Viktiga Datum'!A:H)," ")</f>
        <v xml:space="preserve"> </v>
      </c>
      <c r="F6" s="29"/>
      <c r="G6" s="96" t="str">
        <f>IF(LOOKUP(B6,'Viktiga Datum'!A:D)&lt;&gt;"",LOOKUP(B6,'Viktiga Datum'!A:D)," ")</f>
        <v>Valborg, Första Maj</v>
      </c>
      <c r="H6" s="90"/>
      <c r="I6" s="92"/>
    </row>
    <row r="7" spans="1:13" ht="9" customHeight="1">
      <c r="B7" s="105"/>
      <c r="C7" s="30" t="str">
        <f>LOOKUP(B6,'Viktiga Datum'!A:C)</f>
        <v>Valborg</v>
      </c>
      <c r="D7" s="30"/>
      <c r="E7" s="82" t="str">
        <f>IF(LOOKUP(B6,'Viktiga Datum'!A:J)="JA","Flagga"," ")</f>
        <v>Flagga</v>
      </c>
      <c r="F7" s="31"/>
      <c r="G7" s="97"/>
      <c r="H7" s="94"/>
      <c r="I7" s="95"/>
    </row>
    <row r="8" spans="1:13" ht="9" customHeight="1">
      <c r="B8" s="99">
        <f>B6+1</f>
        <v>40300</v>
      </c>
      <c r="C8" s="36" t="str">
        <f>TEXT(B8, "dddd")</f>
        <v>söndag</v>
      </c>
      <c r="D8" s="27" t="str">
        <f>IF(C8="måndag","Vecka:"," ")</f>
        <v xml:space="preserve"> </v>
      </c>
      <c r="E8" s="28" t="str">
        <f>IF(C8="måndag",LOOKUP(B8,'Viktiga Datum'!A:H)," ")</f>
        <v xml:space="preserve"> </v>
      </c>
      <c r="F8" s="29"/>
      <c r="G8" s="96" t="str">
        <f>IF(LOOKUP(B8,'Viktiga Datum'!A:D)&lt;&gt;"",LOOKUP(B8,'Viktiga Datum'!A:D)," ")</f>
        <v xml:space="preserve"> </v>
      </c>
      <c r="H8" s="90"/>
      <c r="I8" s="92"/>
    </row>
    <row r="9" spans="1:13" ht="9" customHeight="1">
      <c r="B9" s="105"/>
      <c r="C9" s="30" t="str">
        <f>LOOKUP(B8,'Viktiga Datum'!A:C)</f>
        <v>Filip,Filippa</v>
      </c>
      <c r="D9" s="30"/>
      <c r="E9" s="82" t="str">
        <f>IF(LOOKUP(B8,'Viktiga Datum'!A:J)="JA","Flagga"," ")</f>
        <v xml:space="preserve"> </v>
      </c>
      <c r="F9" s="31"/>
      <c r="G9" s="97"/>
      <c r="H9" s="94"/>
      <c r="I9" s="95"/>
    </row>
    <row r="10" spans="1:13" ht="9" customHeight="1">
      <c r="B10" s="99">
        <f>B8+1</f>
        <v>40301</v>
      </c>
      <c r="C10" s="36" t="str">
        <f>TEXT(B10, "dddd")</f>
        <v>måndag</v>
      </c>
      <c r="D10" s="27" t="str">
        <f>IF(C10="måndag","Vecka:"," ")</f>
        <v>Vecka:</v>
      </c>
      <c r="E10" s="28">
        <f>IF(C10="måndag",LOOKUP(B10,'Viktiga Datum'!A:H)," ")</f>
        <v>18</v>
      </c>
      <c r="F10" s="29"/>
      <c r="G10" s="96" t="str">
        <f>IF(LOOKUP(B10,'Viktiga Datum'!A:D)&lt;&gt;"",LOOKUP(B10,'Viktiga Datum'!A:D)," ")</f>
        <v xml:space="preserve"> </v>
      </c>
      <c r="H10" s="90"/>
      <c r="I10" s="92"/>
    </row>
    <row r="11" spans="1:13" ht="9" customHeight="1">
      <c r="B11" s="105"/>
      <c r="C11" s="30" t="str">
        <f>LOOKUP(B10,'Viktiga Datum'!A:C)</f>
        <v>John,Jane</v>
      </c>
      <c r="D11" s="30"/>
      <c r="E11" s="82" t="str">
        <f>IF(LOOKUP(B10,'Viktiga Datum'!A:J)="JA","Flagga"," ")</f>
        <v xml:space="preserve"> </v>
      </c>
      <c r="F11" s="31"/>
      <c r="G11" s="97"/>
      <c r="H11" s="94"/>
      <c r="I11" s="95"/>
    </row>
    <row r="12" spans="1:13" ht="9" customHeight="1">
      <c r="B12" s="99">
        <f>B10+1</f>
        <v>40302</v>
      </c>
      <c r="C12" s="36" t="str">
        <f>TEXT(B12, "dddd")</f>
        <v>tisdag</v>
      </c>
      <c r="D12" s="27" t="str">
        <f>IF(C12="måndag","Vecka:"," ")</f>
        <v xml:space="preserve"> </v>
      </c>
      <c r="E12" s="28" t="str">
        <f>IF(C12="måndag",LOOKUP(B12,'Viktiga Datum'!A:H)," ")</f>
        <v xml:space="preserve"> </v>
      </c>
      <c r="F12" s="29"/>
      <c r="G12" s="96" t="str">
        <f>IF(LOOKUP(B12,'Viktiga Datum'!A:D)&lt;&gt;"",LOOKUP(B12,'Viktiga Datum'!A:D)," ")</f>
        <v xml:space="preserve"> </v>
      </c>
      <c r="H12" s="90"/>
      <c r="I12" s="92"/>
    </row>
    <row r="13" spans="1:13" ht="9" customHeight="1">
      <c r="B13" s="105"/>
      <c r="C13" s="30" t="str">
        <f>LOOKUP(B12,'Viktiga Datum'!A:C)</f>
        <v>Monika,Mona</v>
      </c>
      <c r="D13" s="30"/>
      <c r="E13" s="82" t="str">
        <f>IF(LOOKUP(B12,'Viktiga Datum'!A:J)="JA","Flagga"," ")</f>
        <v xml:space="preserve"> </v>
      </c>
      <c r="F13" s="31"/>
      <c r="G13" s="97"/>
      <c r="H13" s="94"/>
      <c r="I13" s="95"/>
    </row>
    <row r="14" spans="1:13" ht="9" customHeight="1">
      <c r="B14" s="99">
        <f>B12+1</f>
        <v>40303</v>
      </c>
      <c r="C14" s="36" t="str">
        <f>TEXT(B14, "dddd")</f>
        <v>onsdag</v>
      </c>
      <c r="D14" s="27" t="str">
        <f>IF(C14="måndag","Vecka:"," ")</f>
        <v xml:space="preserve"> </v>
      </c>
      <c r="E14" s="28" t="str">
        <f>IF(C14="måndag",LOOKUP(B14,'Viktiga Datum'!A:H)," ")</f>
        <v xml:space="preserve"> </v>
      </c>
      <c r="F14" s="29"/>
      <c r="G14" s="96" t="str">
        <f>IF(LOOKUP(B14,'Viktiga Datum'!A:D)&lt;&gt;"",LOOKUP(B14,'Viktiga Datum'!A:D)," ")</f>
        <v xml:space="preserve"> </v>
      </c>
      <c r="H14" s="90"/>
      <c r="I14" s="92"/>
    </row>
    <row r="15" spans="1:13" ht="9" customHeight="1">
      <c r="B15" s="105"/>
      <c r="C15" s="30" t="str">
        <f>LOOKUP(B14,'Viktiga Datum'!A:C)</f>
        <v>Gotthard,Erhard</v>
      </c>
      <c r="D15" s="30"/>
      <c r="E15" s="82" t="str">
        <f>IF(LOOKUP(B14,'Viktiga Datum'!A:J)="JA","Flagga"," ")</f>
        <v xml:space="preserve"> </v>
      </c>
      <c r="F15" s="31"/>
      <c r="G15" s="97"/>
      <c r="H15" s="94"/>
      <c r="I15" s="95"/>
    </row>
    <row r="16" spans="1:13" ht="9" customHeight="1">
      <c r="B16" s="99">
        <f>B14+1</f>
        <v>40304</v>
      </c>
      <c r="C16" s="36" t="str">
        <f>TEXT(B16, "dddd")</f>
        <v>torsdag</v>
      </c>
      <c r="D16" s="27" t="str">
        <f>IF(C16="måndag","Vecka:"," ")</f>
        <v xml:space="preserve"> </v>
      </c>
      <c r="E16" s="28" t="str">
        <f>IF(C16="måndag",LOOKUP(B16,'Viktiga Datum'!A:H)," ")</f>
        <v xml:space="preserve"> </v>
      </c>
      <c r="F16" s="29"/>
      <c r="G16" s="96" t="str">
        <f>IF(LOOKUP(B16,'Viktiga Datum'!A:D)&lt;&gt;"",LOOKUP(B16,'Viktiga Datum'!A:D)," ")</f>
        <v xml:space="preserve"> </v>
      </c>
      <c r="H16" s="90"/>
      <c r="I16" s="92"/>
    </row>
    <row r="17" spans="2:9" ht="9" customHeight="1">
      <c r="B17" s="105"/>
      <c r="C17" s="30" t="str">
        <f>LOOKUP(B16,'Viktiga Datum'!A:C)</f>
        <v>Marit,Rita</v>
      </c>
      <c r="D17" s="30"/>
      <c r="E17" s="82" t="str">
        <f>IF(LOOKUP(B16,'Viktiga Datum'!A:J)="JA","Flagga"," ")</f>
        <v xml:space="preserve"> </v>
      </c>
      <c r="F17" s="31"/>
      <c r="G17" s="97"/>
      <c r="H17" s="94"/>
      <c r="I17" s="95"/>
    </row>
    <row r="18" spans="2:9" ht="9" customHeight="1">
      <c r="B18" s="99">
        <f>B16+1</f>
        <v>40305</v>
      </c>
      <c r="C18" s="36" t="str">
        <f>TEXT(B18, "dddd")</f>
        <v>fredag</v>
      </c>
      <c r="D18" s="27" t="str">
        <f>IF(C18="måndag","Vecka:"," ")</f>
        <v xml:space="preserve"> </v>
      </c>
      <c r="E18" s="28" t="str">
        <f>IF(C18="måndag",LOOKUP(B18,'Viktiga Datum'!A:H)," ")</f>
        <v xml:space="preserve"> </v>
      </c>
      <c r="F18" s="29"/>
      <c r="G18" s="96" t="str">
        <f>IF(LOOKUP(B18,'Viktiga Datum'!A:D)&lt;&gt;"",LOOKUP(B18,'Viktiga Datum'!A:D)," ")</f>
        <v xml:space="preserve"> </v>
      </c>
      <c r="H18" s="90"/>
      <c r="I18" s="92"/>
    </row>
    <row r="19" spans="2:9" ht="9" customHeight="1">
      <c r="B19" s="105"/>
      <c r="C19" s="30" t="str">
        <f>LOOKUP(B18,'Viktiga Datum'!A:C)</f>
        <v>Carina,Carita</v>
      </c>
      <c r="D19" s="30"/>
      <c r="E19" s="82" t="str">
        <f>IF(LOOKUP(B18,'Viktiga Datum'!A:J)="JA","Flagga"," ")</f>
        <v xml:space="preserve"> </v>
      </c>
      <c r="F19" s="31"/>
      <c r="G19" s="97"/>
      <c r="H19" s="94"/>
      <c r="I19" s="95"/>
    </row>
    <row r="20" spans="2:9" ht="9" customHeight="1">
      <c r="B20" s="99">
        <f>B18+1</f>
        <v>40306</v>
      </c>
      <c r="C20" s="36" t="str">
        <f>TEXT(B20, "dddd")</f>
        <v>lördag</v>
      </c>
      <c r="D20" s="27" t="str">
        <f>IF(C20="måndag","Vecka:"," ")</f>
        <v xml:space="preserve"> </v>
      </c>
      <c r="E20" s="28" t="str">
        <f>IF(C20="måndag",LOOKUP(B20,'Viktiga Datum'!A:H)," ")</f>
        <v xml:space="preserve"> </v>
      </c>
      <c r="F20" s="29"/>
      <c r="G20" s="96" t="str">
        <f>IF(LOOKUP(B20,'Viktiga Datum'!A:D)&lt;&gt;"",LOOKUP(B20,'Viktiga Datum'!A:D)," ")</f>
        <v xml:space="preserve"> </v>
      </c>
      <c r="H20" s="90"/>
      <c r="I20" s="92"/>
    </row>
    <row r="21" spans="2:9" ht="9" customHeight="1">
      <c r="B21" s="105"/>
      <c r="C21" s="30" t="str">
        <f>LOOKUP(B20,'Viktiga Datum'!A:C)</f>
        <v>Åke</v>
      </c>
      <c r="D21" s="30"/>
      <c r="E21" s="82" t="str">
        <f>IF(LOOKUP(B20,'Viktiga Datum'!A:J)="JA","Flagga"," ")</f>
        <v xml:space="preserve"> </v>
      </c>
      <c r="F21" s="31"/>
      <c r="G21" s="97"/>
      <c r="H21" s="94"/>
      <c r="I21" s="95"/>
    </row>
    <row r="22" spans="2:9" ht="9" customHeight="1">
      <c r="B22" s="99">
        <f>B20+1</f>
        <v>40307</v>
      </c>
      <c r="C22" s="36" t="str">
        <f>TEXT(B22, "dddd")</f>
        <v>söndag</v>
      </c>
      <c r="D22" s="27" t="str">
        <f>IF(C22="måndag","Vecka:"," ")</f>
        <v xml:space="preserve"> </v>
      </c>
      <c r="E22" s="28" t="str">
        <f>IF(C22="måndag",LOOKUP(B22,'Viktiga Datum'!A:H)," ")</f>
        <v xml:space="preserve"> </v>
      </c>
      <c r="F22" s="29"/>
      <c r="G22" s="96" t="str">
        <f>IF(LOOKUP(B22,'Viktiga Datum'!A:D)&lt;&gt;"",LOOKUP(B22,'Viktiga Datum'!A:D)," ")</f>
        <v xml:space="preserve"> </v>
      </c>
      <c r="H22" s="90"/>
      <c r="I22" s="92"/>
    </row>
    <row r="23" spans="2:9" ht="9" customHeight="1">
      <c r="B23" s="105"/>
      <c r="C23" s="30" t="str">
        <f>LOOKUP(B22,'Viktiga Datum'!A:C)</f>
        <v>Reidar,Reidun</v>
      </c>
      <c r="D23" s="30"/>
      <c r="E23" s="82" t="str">
        <f>IF(LOOKUP(B22,'Viktiga Datum'!A:J)="JA","Flagga"," ")</f>
        <v xml:space="preserve"> </v>
      </c>
      <c r="F23" s="31"/>
      <c r="G23" s="97"/>
      <c r="H23" s="94"/>
      <c r="I23" s="95"/>
    </row>
    <row r="24" spans="2:9" ht="9" customHeight="1">
      <c r="B24" s="99">
        <f>B22+1</f>
        <v>40308</v>
      </c>
      <c r="C24" s="36" t="str">
        <f>TEXT(B24, "dddd")</f>
        <v>måndag</v>
      </c>
      <c r="D24" s="27" t="str">
        <f>IF(C24="måndag","Vecka:"," ")</f>
        <v>Vecka:</v>
      </c>
      <c r="E24" s="28">
        <f>IF(C24="måndag",LOOKUP(B24,'Viktiga Datum'!A:H)," ")</f>
        <v>19</v>
      </c>
      <c r="F24" s="29"/>
      <c r="G24" s="96" t="str">
        <f>IF(LOOKUP(B24,'Viktiga Datum'!A:D)&lt;&gt;"",LOOKUP(B24,'Viktiga Datum'!A:D)," ")</f>
        <v xml:space="preserve"> </v>
      </c>
      <c r="H24" s="90"/>
      <c r="I24" s="92"/>
    </row>
    <row r="25" spans="2:9" ht="9" customHeight="1">
      <c r="B25" s="105"/>
      <c r="C25" s="30" t="str">
        <f>LOOKUP(B24,'Viktiga Datum'!A:C)</f>
        <v>Esbjörn,Styrbjörn</v>
      </c>
      <c r="D25" s="30"/>
      <c r="E25" s="82" t="str">
        <f>IF(LOOKUP(B24,'Viktiga Datum'!A:J)="JA","Flagga"," ")</f>
        <v xml:space="preserve"> </v>
      </c>
      <c r="F25" s="31"/>
      <c r="G25" s="97"/>
      <c r="H25" s="94"/>
      <c r="I25" s="95"/>
    </row>
    <row r="26" spans="2:9" ht="9" customHeight="1">
      <c r="B26" s="99">
        <f>B24+1</f>
        <v>40309</v>
      </c>
      <c r="C26" s="36" t="str">
        <f>TEXT(B26, "dddd")</f>
        <v>tisdag</v>
      </c>
      <c r="D26" s="27" t="str">
        <f>IF(C26="måndag","Vecka:"," ")</f>
        <v xml:space="preserve"> </v>
      </c>
      <c r="E26" s="28" t="str">
        <f>IF(C26="måndag",LOOKUP(B26,'Viktiga Datum'!A:H)," ")</f>
        <v xml:space="preserve"> </v>
      </c>
      <c r="F26" s="29"/>
      <c r="G26" s="96" t="str">
        <f>IF(LOOKUP(B26,'Viktiga Datum'!A:D)&lt;&gt;"",LOOKUP(B26,'Viktiga Datum'!A:D)," ")</f>
        <v xml:space="preserve"> </v>
      </c>
      <c r="H26" s="90"/>
      <c r="I26" s="92"/>
    </row>
    <row r="27" spans="2:9" ht="9" customHeight="1">
      <c r="B27" s="105"/>
      <c r="C27" s="30" t="str">
        <f>LOOKUP(B26,'Viktiga Datum'!A:C)</f>
        <v>Märta,Märit</v>
      </c>
      <c r="D27" s="30"/>
      <c r="E27" s="82" t="str">
        <f>IF(LOOKUP(B26,'Viktiga Datum'!A:J)="JA","Flagga"," ")</f>
        <v xml:space="preserve"> </v>
      </c>
      <c r="F27" s="31"/>
      <c r="G27" s="97"/>
      <c r="H27" s="94"/>
      <c r="I27" s="95"/>
    </row>
    <row r="28" spans="2:9" ht="9" customHeight="1">
      <c r="B28" s="99">
        <f>B26+1</f>
        <v>40310</v>
      </c>
      <c r="C28" s="36" t="str">
        <f>TEXT(B28, "dddd")</f>
        <v>onsdag</v>
      </c>
      <c r="D28" s="27" t="str">
        <f>IF(C28="måndag","Vecka:"," ")</f>
        <v xml:space="preserve"> </v>
      </c>
      <c r="E28" s="28" t="str">
        <f>IF(C28="måndag",LOOKUP(B28,'Viktiga Datum'!A:H)," ")</f>
        <v xml:space="preserve"> </v>
      </c>
      <c r="F28" s="29"/>
      <c r="G28" s="96" t="str">
        <f>IF(LOOKUP(B28,'Viktiga Datum'!A:D)&lt;&gt;"",LOOKUP(B28,'Viktiga Datum'!A:D)," ")</f>
        <v xml:space="preserve"> </v>
      </c>
      <c r="H28" s="90"/>
      <c r="I28" s="92"/>
    </row>
    <row r="29" spans="2:9" ht="9" customHeight="1">
      <c r="B29" s="105"/>
      <c r="C29" s="30" t="str">
        <f>LOOKUP(B28,'Viktiga Datum'!A:C)</f>
        <v>Charlotta,Lotta</v>
      </c>
      <c r="D29" s="30"/>
      <c r="E29" s="82" t="str">
        <f>IF(LOOKUP(B28,'Viktiga Datum'!A:J)="JA","Flagga"," ")</f>
        <v xml:space="preserve"> </v>
      </c>
      <c r="F29" s="31"/>
      <c r="G29" s="97"/>
      <c r="H29" s="94"/>
      <c r="I29" s="95"/>
    </row>
    <row r="30" spans="2:9" ht="9" customHeight="1">
      <c r="B30" s="99">
        <f>B28+1</f>
        <v>40311</v>
      </c>
      <c r="C30" s="36" t="str">
        <f>TEXT(B30, "dddd")</f>
        <v>torsdag</v>
      </c>
      <c r="D30" s="27" t="str">
        <f>IF(C30="måndag","Vecka:"," ")</f>
        <v xml:space="preserve"> </v>
      </c>
      <c r="E30" s="28" t="str">
        <f>IF(C30="måndag",LOOKUP(B30,'Viktiga Datum'!A:H)," ")</f>
        <v xml:space="preserve"> </v>
      </c>
      <c r="F30" s="29"/>
      <c r="G30" s="96" t="str">
        <f>IF(LOOKUP(B30,'Viktiga Datum'!A:D)&lt;&gt;"",LOOKUP(B30,'Viktiga Datum'!A:D)," ")</f>
        <v>Kristi Himmelsfärdsdag</v>
      </c>
      <c r="H30" s="90"/>
      <c r="I30" s="92"/>
    </row>
    <row r="31" spans="2:9" ht="9" customHeight="1">
      <c r="B31" s="105"/>
      <c r="C31" s="30" t="str">
        <f>LOOKUP(B30,'Viktiga Datum'!A:C)</f>
        <v>Linnea,Linn</v>
      </c>
      <c r="D31" s="30"/>
      <c r="E31" s="82" t="str">
        <f>IF(LOOKUP(B30,'Viktiga Datum'!A:J)="JA","Flagga"," ")</f>
        <v xml:space="preserve"> </v>
      </c>
      <c r="F31" s="31"/>
      <c r="G31" s="97"/>
      <c r="H31" s="94"/>
      <c r="I31" s="95"/>
    </row>
    <row r="32" spans="2:9" ht="9" customHeight="1">
      <c r="B32" s="99">
        <f>B30+1</f>
        <v>40312</v>
      </c>
      <c r="C32" s="36" t="str">
        <f>TEXT(B32, "dddd")</f>
        <v>fredag</v>
      </c>
      <c r="D32" s="27" t="str">
        <f>IF(C32="måndag","Vecka:"," ")</f>
        <v xml:space="preserve"> </v>
      </c>
      <c r="E32" s="28" t="str">
        <f>IF(C32="måndag",LOOKUP(B32,'Viktiga Datum'!A:H)," ")</f>
        <v xml:space="preserve"> </v>
      </c>
      <c r="F32" s="29"/>
      <c r="G32" s="96" t="str">
        <f>IF(LOOKUP(B32,'Viktiga Datum'!A:D)&lt;&gt;"",LOOKUP(B32,'Viktiga Datum'!A:D)," ")</f>
        <v xml:space="preserve"> </v>
      </c>
      <c r="H32" s="90"/>
      <c r="I32" s="92"/>
    </row>
    <row r="33" spans="2:9" ht="9" customHeight="1">
      <c r="B33" s="105"/>
      <c r="C33" s="30" t="str">
        <f>LOOKUP(B32,'Viktiga Datum'!A:C)</f>
        <v>Halvard,Halvar</v>
      </c>
      <c r="D33" s="30"/>
      <c r="E33" s="82" t="str">
        <f>IF(LOOKUP(B32,'Viktiga Datum'!A:J)="JA","Flagga"," ")</f>
        <v xml:space="preserve"> </v>
      </c>
      <c r="F33" s="31"/>
      <c r="G33" s="97"/>
      <c r="H33" s="94"/>
      <c r="I33" s="95"/>
    </row>
    <row r="34" spans="2:9" ht="9" customHeight="1">
      <c r="B34" s="99">
        <f>B32+1</f>
        <v>40313</v>
      </c>
      <c r="C34" s="36" t="str">
        <f>TEXT(B34, "dddd")</f>
        <v>lördag</v>
      </c>
      <c r="D34" s="27" t="str">
        <f>IF(C34="måndag","Vecka:"," ")</f>
        <v xml:space="preserve"> </v>
      </c>
      <c r="E34" s="28" t="str">
        <f>IF(C34="måndag",LOOKUP(B34,'Viktiga Datum'!A:H)," ")</f>
        <v xml:space="preserve"> </v>
      </c>
      <c r="F34" s="29"/>
      <c r="G34" s="96" t="str">
        <f>IF(LOOKUP(B34,'Viktiga Datum'!A:D)&lt;&gt;"",LOOKUP(B34,'Viktiga Datum'!A:D)," ")</f>
        <v xml:space="preserve"> </v>
      </c>
      <c r="H34" s="90"/>
      <c r="I34" s="92"/>
    </row>
    <row r="35" spans="2:9" ht="9" customHeight="1">
      <c r="B35" s="105"/>
      <c r="C35" s="30" t="str">
        <f>LOOKUP(B34,'Viktiga Datum'!A:C)</f>
        <v>Sofia,Sonja</v>
      </c>
      <c r="D35" s="30"/>
      <c r="E35" s="82" t="str">
        <f>IF(LOOKUP(B34,'Viktiga Datum'!A:J)="JA","Flagga"," ")</f>
        <v xml:space="preserve"> </v>
      </c>
      <c r="F35" s="31"/>
      <c r="G35" s="97"/>
      <c r="H35" s="94"/>
      <c r="I35" s="95"/>
    </row>
    <row r="36" spans="2:9" ht="9" customHeight="1">
      <c r="B36" s="99">
        <f>B34+1</f>
        <v>40314</v>
      </c>
      <c r="C36" s="36" t="str">
        <f>TEXT(B36, "dddd")</f>
        <v>söndag</v>
      </c>
      <c r="D36" s="27" t="str">
        <f>IF(C36="måndag","Vecka:"," ")</f>
        <v xml:space="preserve"> </v>
      </c>
      <c r="E36" s="28" t="str">
        <f>IF(C36="måndag",LOOKUP(B36,'Viktiga Datum'!A:H)," ")</f>
        <v xml:space="preserve"> </v>
      </c>
      <c r="F36" s="29"/>
      <c r="G36" s="96" t="str">
        <f>IF(LOOKUP(B36,'Viktiga Datum'!A:D)&lt;&gt;"",LOOKUP(B36,'Viktiga Datum'!A:D)," ")</f>
        <v xml:space="preserve"> </v>
      </c>
      <c r="H36" s="90"/>
      <c r="I36" s="92"/>
    </row>
    <row r="37" spans="2:9" ht="9" customHeight="1">
      <c r="B37" s="105"/>
      <c r="C37" s="30" t="str">
        <f>LOOKUP(B36,'Viktiga Datum'!A:C)</f>
        <v>Ronald,Ronny</v>
      </c>
      <c r="D37" s="30"/>
      <c r="E37" s="82" t="str">
        <f>IF(LOOKUP(B36,'Viktiga Datum'!A:J)="JA","Flagga"," ")</f>
        <v xml:space="preserve"> </v>
      </c>
      <c r="F37" s="31"/>
      <c r="G37" s="97"/>
      <c r="H37" s="94"/>
      <c r="I37" s="95"/>
    </row>
    <row r="38" spans="2:9" ht="9" customHeight="1">
      <c r="B38" s="99">
        <f>B36+1</f>
        <v>40315</v>
      </c>
      <c r="C38" s="36" t="str">
        <f>TEXT(B38, "dddd")</f>
        <v>måndag</v>
      </c>
      <c r="D38" s="27" t="str">
        <f>IF(C38="måndag","Vecka:"," ")</f>
        <v>Vecka:</v>
      </c>
      <c r="E38" s="28">
        <f>IF(C38="måndag",LOOKUP(B38,'Viktiga Datum'!A:H)," ")</f>
        <v>20</v>
      </c>
      <c r="F38" s="29"/>
      <c r="G38" s="96" t="str">
        <f>IF(LOOKUP(B38,'Viktiga Datum'!A:D)&lt;&gt;"",LOOKUP(B38,'Viktiga Datum'!A:D)," ")</f>
        <v xml:space="preserve"> </v>
      </c>
      <c r="H38" s="90"/>
      <c r="I38" s="92"/>
    </row>
    <row r="39" spans="2:9" ht="9" customHeight="1">
      <c r="B39" s="105"/>
      <c r="C39" s="30" t="str">
        <f>LOOKUP(B38,'Viktiga Datum'!A:C)</f>
        <v>Rebecka,Ruben</v>
      </c>
      <c r="D39" s="30"/>
      <c r="E39" s="82" t="str">
        <f>IF(LOOKUP(B38,'Viktiga Datum'!A:J)="JA","Flagga"," ")</f>
        <v xml:space="preserve"> </v>
      </c>
      <c r="F39" s="31"/>
      <c r="G39" s="97"/>
      <c r="H39" s="94"/>
      <c r="I39" s="95"/>
    </row>
    <row r="40" spans="2:9" ht="9" customHeight="1">
      <c r="B40" s="99">
        <f>B38+1</f>
        <v>40316</v>
      </c>
      <c r="C40" s="36" t="str">
        <f>TEXT(B40, "dddd")</f>
        <v>tisdag</v>
      </c>
      <c r="D40" s="27" t="str">
        <f>IF(C40="måndag","Vecka:"," ")</f>
        <v xml:space="preserve"> </v>
      </c>
      <c r="E40" s="28" t="str">
        <f>IF(C40="måndag",LOOKUP(B40,'Viktiga Datum'!A:H)," ")</f>
        <v xml:space="preserve"> </v>
      </c>
      <c r="F40" s="29"/>
      <c r="G40" s="96" t="str">
        <f>IF(LOOKUP(B40,'Viktiga Datum'!A:D)&lt;&gt;"",LOOKUP(B40,'Viktiga Datum'!A:D)," ")</f>
        <v xml:space="preserve"> </v>
      </c>
      <c r="H40" s="90"/>
      <c r="I40" s="92"/>
    </row>
    <row r="41" spans="2:9" ht="9" customHeight="1">
      <c r="B41" s="105"/>
      <c r="C41" s="30" t="str">
        <f>LOOKUP(B40,'Viktiga Datum'!A:C)</f>
        <v>Erik</v>
      </c>
      <c r="D41" s="30"/>
      <c r="E41" s="82" t="str">
        <f>IF(LOOKUP(B40,'Viktiga Datum'!A:J)="JA","Flagga"," ")</f>
        <v xml:space="preserve"> </v>
      </c>
      <c r="F41" s="31"/>
      <c r="G41" s="97"/>
      <c r="H41" s="94"/>
      <c r="I41" s="95"/>
    </row>
    <row r="42" spans="2:9" ht="9" customHeight="1">
      <c r="B42" s="99">
        <f>B40+1</f>
        <v>40317</v>
      </c>
      <c r="C42" s="36" t="str">
        <f>TEXT(B42, "dddd")</f>
        <v>onsdag</v>
      </c>
      <c r="D42" s="27" t="str">
        <f>IF(C42="måndag","Vecka:"," ")</f>
        <v xml:space="preserve"> </v>
      </c>
      <c r="E42" s="28" t="str">
        <f>IF(C42="måndag",LOOKUP(B42,'Viktiga Datum'!A:H)," ")</f>
        <v xml:space="preserve"> </v>
      </c>
      <c r="F42" s="29"/>
      <c r="G42" s="96" t="str">
        <f>IF(LOOKUP(B42,'Viktiga Datum'!A:D)&lt;&gt;"",LOOKUP(B42,'Viktiga Datum'!A:D)," ")</f>
        <v xml:space="preserve"> </v>
      </c>
      <c r="H42" s="90"/>
      <c r="I42" s="92"/>
    </row>
    <row r="43" spans="2:9" ht="9" customHeight="1">
      <c r="B43" s="105"/>
      <c r="C43" s="30" t="str">
        <f>LOOKUP(B42,'Viktiga Datum'!A:C)</f>
        <v>Maj,Majken</v>
      </c>
      <c r="D43" s="30"/>
      <c r="E43" s="82" t="str">
        <f>IF(LOOKUP(B42,'Viktiga Datum'!A:J)="JA","Flagga"," ")</f>
        <v xml:space="preserve"> </v>
      </c>
      <c r="F43" s="31"/>
      <c r="G43" s="97"/>
      <c r="H43" s="94"/>
      <c r="I43" s="95"/>
    </row>
    <row r="44" spans="2:9" ht="9" customHeight="1">
      <c r="B44" s="99">
        <f>B42+1</f>
        <v>40318</v>
      </c>
      <c r="C44" s="36" t="str">
        <f>TEXT(B44, "dddd")</f>
        <v>torsdag</v>
      </c>
      <c r="D44" s="27" t="str">
        <f>IF(C44="måndag","Vecka:"," ")</f>
        <v xml:space="preserve"> </v>
      </c>
      <c r="E44" s="28" t="str">
        <f>IF(C44="måndag",LOOKUP(B44,'Viktiga Datum'!A:H)," ")</f>
        <v xml:space="preserve"> </v>
      </c>
      <c r="F44" s="29"/>
      <c r="G44" s="96" t="str">
        <f>IF(LOOKUP(B44,'Viktiga Datum'!A:D)&lt;&gt;"",LOOKUP(B44,'Viktiga Datum'!A:D)," ")</f>
        <v xml:space="preserve"> </v>
      </c>
      <c r="H44" s="90"/>
      <c r="I44" s="92"/>
    </row>
    <row r="45" spans="2:9" ht="9" customHeight="1">
      <c r="B45" s="105"/>
      <c r="C45" s="30" t="str">
        <f>LOOKUP(B44,'Viktiga Datum'!A:C)</f>
        <v>Karolina,Carola</v>
      </c>
      <c r="D45" s="30"/>
      <c r="E45" s="82" t="str">
        <f>IF(LOOKUP(B44,'Viktiga Datum'!A:J)="JA","Flagga"," ")</f>
        <v xml:space="preserve"> </v>
      </c>
      <c r="F45" s="31"/>
      <c r="G45" s="97"/>
      <c r="H45" s="94"/>
      <c r="I45" s="95"/>
    </row>
    <row r="46" spans="2:9" ht="9" customHeight="1">
      <c r="B46" s="126">
        <f>B44+1</f>
        <v>40319</v>
      </c>
      <c r="C46" s="77" t="str">
        <f>TEXT(B46, "dddd")</f>
        <v>fredag</v>
      </c>
      <c r="D46" s="27" t="str">
        <f>IF(C46="måndag","Vecka:"," ")</f>
        <v xml:space="preserve"> </v>
      </c>
      <c r="E46" s="28" t="str">
        <f>IF(C46="måndag",LOOKUP(B46,'Viktiga Datum'!A:H)," ")</f>
        <v xml:space="preserve"> </v>
      </c>
      <c r="F46" s="29"/>
      <c r="G46" s="96" t="str">
        <f>IF(LOOKUP(B46,'Viktiga Datum'!A:D)&lt;&gt;"",LOOKUP(B46,'Viktiga Datum'!A:D)," ")</f>
        <v xml:space="preserve"> </v>
      </c>
      <c r="H46" s="90"/>
      <c r="I46" s="92"/>
    </row>
    <row r="47" spans="2:9" ht="9" customHeight="1">
      <c r="B47" s="127"/>
      <c r="C47" s="30" t="str">
        <f>LOOKUP(B46,'Viktiga Datum'!A:C)</f>
        <v>Konstantin,Conny</v>
      </c>
      <c r="D47" s="30"/>
      <c r="E47" s="82" t="str">
        <f>IF(LOOKUP(B46,'Viktiga Datum'!A:J)="JA","Flagga"," ")</f>
        <v xml:space="preserve"> </v>
      </c>
      <c r="F47" s="31"/>
      <c r="G47" s="97"/>
      <c r="H47" s="94"/>
      <c r="I47" s="95"/>
    </row>
    <row r="48" spans="2:9" ht="9" customHeight="1">
      <c r="B48" s="99">
        <f>B46+1</f>
        <v>40320</v>
      </c>
      <c r="C48" s="36" t="str">
        <f>TEXT(B48, "dddd")</f>
        <v>lördag</v>
      </c>
      <c r="D48" s="27" t="str">
        <f>IF(C48="måndag","Vecka:"," ")</f>
        <v xml:space="preserve"> </v>
      </c>
      <c r="E48" s="28" t="str">
        <f>IF(C48="måndag",LOOKUP(B48,'Viktiga Datum'!A:H)," ")</f>
        <v xml:space="preserve"> </v>
      </c>
      <c r="F48" s="29"/>
      <c r="G48" s="96" t="str">
        <f>IF(LOOKUP(B48,'Viktiga Datum'!A:D)&lt;&gt;"",LOOKUP(B48,'Viktiga Datum'!A:D)," ")</f>
        <v>Pinstafton</v>
      </c>
      <c r="H48" s="90"/>
      <c r="I48" s="92"/>
    </row>
    <row r="49" spans="2:9" ht="9" customHeight="1">
      <c r="B49" s="105"/>
      <c r="C49" s="30" t="str">
        <f>LOOKUP(B48,'Viktiga Datum'!A:C)</f>
        <v>Hemming,Henning</v>
      </c>
      <c r="D49" s="30"/>
      <c r="E49" s="82" t="str">
        <f>IF(LOOKUP(B48,'Viktiga Datum'!A:J)="JA","Flagga"," ")</f>
        <v xml:space="preserve"> </v>
      </c>
      <c r="F49" s="31"/>
      <c r="G49" s="97"/>
      <c r="H49" s="94"/>
      <c r="I49" s="95"/>
    </row>
    <row r="50" spans="2:9" ht="9" customHeight="1">
      <c r="B50" s="99">
        <f>B48+1</f>
        <v>40321</v>
      </c>
      <c r="C50" s="36" t="str">
        <f>TEXT(B50, "dddd")</f>
        <v>söndag</v>
      </c>
      <c r="D50" s="27" t="str">
        <f>IF(C50="måndag","Vecka:"," ")</f>
        <v xml:space="preserve"> </v>
      </c>
      <c r="E50" s="28" t="str">
        <f>IF(C50="måndag",LOOKUP(B50,'Viktiga Datum'!A:H)," ")</f>
        <v xml:space="preserve"> </v>
      </c>
      <c r="F50" s="29"/>
      <c r="G50" s="96" t="str">
        <f>IF(LOOKUP(B50,'Viktiga Datum'!A:D)&lt;&gt;"",LOOKUP(B50,'Viktiga Datum'!A:D)," ")</f>
        <v>Pingstdagen.</v>
      </c>
      <c r="H50" s="90"/>
      <c r="I50" s="92"/>
    </row>
    <row r="51" spans="2:9" ht="9" customHeight="1">
      <c r="B51" s="105"/>
      <c r="C51" s="30" t="str">
        <f>LOOKUP(B50,'Viktiga Datum'!A:C)</f>
        <v>Desideria,Desiree</v>
      </c>
      <c r="D51" s="32"/>
      <c r="E51" s="82" t="str">
        <f>IF(LOOKUP(B50,'Viktiga Datum'!A:J)="JA","Flagga"," ")</f>
        <v>Flagga</v>
      </c>
      <c r="F51" s="31"/>
      <c r="G51" s="97"/>
      <c r="H51" s="94"/>
      <c r="I51" s="95"/>
    </row>
    <row r="52" spans="2:9" ht="9" customHeight="1">
      <c r="B52" s="99">
        <f>B50+1</f>
        <v>40322</v>
      </c>
      <c r="C52" s="36" t="str">
        <f>TEXT(B52, "dddd")</f>
        <v>måndag</v>
      </c>
      <c r="D52" s="27" t="str">
        <f>IF(C52="måndag","Vecka:"," ")</f>
        <v>Vecka:</v>
      </c>
      <c r="E52" s="28">
        <f>IF(C52="måndag",LOOKUP(B52,'Viktiga Datum'!A:H)," ")</f>
        <v>21</v>
      </c>
      <c r="F52" s="29"/>
      <c r="G52" s="96" t="str">
        <f>IF(LOOKUP(B52,'Viktiga Datum'!A:D)&lt;&gt;"",LOOKUP(B52,'Viktiga Datum'!A:D)," ")</f>
        <v>Annandag Pingst</v>
      </c>
      <c r="H52" s="90"/>
      <c r="I52" s="92"/>
    </row>
    <row r="53" spans="2:9" ht="9" customHeight="1">
      <c r="B53" s="105"/>
      <c r="C53" s="30" t="str">
        <f>LOOKUP(B52,'Viktiga Datum'!A:C)</f>
        <v>Ivan,Vanja</v>
      </c>
      <c r="D53" s="32"/>
      <c r="E53" s="82" t="str">
        <f>IF(LOOKUP(B52,'Viktiga Datum'!A:J)="JA","Flagga"," ")</f>
        <v xml:space="preserve"> </v>
      </c>
      <c r="F53" s="31"/>
      <c r="G53" s="97"/>
      <c r="H53" s="94"/>
      <c r="I53" s="95"/>
    </row>
    <row r="54" spans="2:9" ht="9" customHeight="1">
      <c r="B54" s="99">
        <f>B52+1</f>
        <v>40323</v>
      </c>
      <c r="C54" s="36" t="str">
        <f>TEXT(B54, "dddd")</f>
        <v>tisdag</v>
      </c>
      <c r="D54" s="27" t="str">
        <f>IF(C54="måndag","Vecka:"," ")</f>
        <v xml:space="preserve"> </v>
      </c>
      <c r="E54" s="28" t="str">
        <f>IF(C54="måndag",LOOKUP(B54,'Viktiga Datum'!A:H)," ")</f>
        <v xml:space="preserve"> </v>
      </c>
      <c r="F54" s="29"/>
      <c r="G54" s="96" t="str">
        <f>IF(LOOKUP(B54,'Viktiga Datum'!A:D)&lt;&gt;"",LOOKUP(B54,'Viktiga Datum'!A:D)," ")</f>
        <v xml:space="preserve"> </v>
      </c>
      <c r="H54" s="90"/>
      <c r="I54" s="92"/>
    </row>
    <row r="55" spans="2:9" ht="9" customHeight="1">
      <c r="B55" s="105"/>
      <c r="C55" s="30" t="str">
        <f>LOOKUP(B54,'Viktiga Datum'!A:C)</f>
        <v>Urban</v>
      </c>
      <c r="D55" s="32"/>
      <c r="E55" s="82" t="str">
        <f>IF(LOOKUP(B54,'Viktiga Datum'!A:J)="JA","Flagga"," ")</f>
        <v xml:space="preserve"> </v>
      </c>
      <c r="F55" s="31"/>
      <c r="G55" s="97"/>
      <c r="H55" s="94"/>
      <c r="I55" s="95"/>
    </row>
    <row r="56" spans="2:9" ht="9" customHeight="1">
      <c r="B56" s="99">
        <f>B54+1</f>
        <v>40324</v>
      </c>
      <c r="C56" s="36" t="str">
        <f>TEXT(B56, "dddd")</f>
        <v>onsdag</v>
      </c>
      <c r="D56" s="27" t="str">
        <f>IF(C56="måndag","Vecka:"," ")</f>
        <v xml:space="preserve"> </v>
      </c>
      <c r="E56" s="28" t="str">
        <f>IF(C56="måndag",LOOKUP(B56,'Viktiga Datum'!A:H)," ")</f>
        <v xml:space="preserve"> </v>
      </c>
      <c r="F56" s="29"/>
      <c r="G56" s="96" t="str">
        <f>IF(LOOKUP(B56,'Viktiga Datum'!A:D)&lt;&gt;"",LOOKUP(B56,'Viktiga Datum'!A:D)," ")</f>
        <v xml:space="preserve"> </v>
      </c>
      <c r="H56" s="90"/>
      <c r="I56" s="92"/>
    </row>
    <row r="57" spans="2:9" ht="9" customHeight="1">
      <c r="B57" s="105"/>
      <c r="C57" s="30" t="str">
        <f>LOOKUP(B56,'Viktiga Datum'!A:C)</f>
        <v>Vilhelmina,Vilma</v>
      </c>
      <c r="D57" s="32"/>
      <c r="E57" s="82" t="str">
        <f>IF(LOOKUP(B56,'Viktiga Datum'!A:J)="JA","Flagga"," ")</f>
        <v xml:space="preserve"> </v>
      </c>
      <c r="F57" s="31"/>
      <c r="G57" s="97"/>
      <c r="H57" s="94"/>
      <c r="I57" s="95"/>
    </row>
    <row r="58" spans="2:9" ht="9" customHeight="1">
      <c r="B58" s="99">
        <f>B56+1</f>
        <v>40325</v>
      </c>
      <c r="C58" s="36" t="str">
        <f>TEXT(B58, "dddd")</f>
        <v>torsdag</v>
      </c>
      <c r="D58" s="27" t="str">
        <f>IF(C58="måndag","Vecka:"," ")</f>
        <v xml:space="preserve"> </v>
      </c>
      <c r="E58" s="28" t="str">
        <f>IF(C58="måndag",LOOKUP(B58,'Viktiga Datum'!A:H)," ")</f>
        <v xml:space="preserve"> </v>
      </c>
      <c r="F58" s="29"/>
      <c r="G58" s="96" t="str">
        <f>IF(LOOKUP(B58,'Viktiga Datum'!A:D)&lt;&gt;"",LOOKUP(B58,'Viktiga Datum'!A:D)," ")</f>
        <v xml:space="preserve"> </v>
      </c>
      <c r="H58" s="90"/>
      <c r="I58" s="92"/>
    </row>
    <row r="59" spans="2:9" ht="9" customHeight="1">
      <c r="B59" s="105"/>
      <c r="C59" s="30" t="str">
        <f>LOOKUP(B58,'Viktiga Datum'!A:C)</f>
        <v>Beda,Blenda</v>
      </c>
      <c r="D59" s="32"/>
      <c r="E59" s="82" t="str">
        <f>IF(LOOKUP(B58,'Viktiga Datum'!A:J)="JA","Flagga"," ")</f>
        <v xml:space="preserve"> </v>
      </c>
      <c r="F59" s="31"/>
      <c r="G59" s="97"/>
      <c r="H59" s="94"/>
      <c r="I59" s="95"/>
    </row>
    <row r="60" spans="2:9" ht="9" customHeight="1">
      <c r="B60" s="99">
        <f>B58+1</f>
        <v>40326</v>
      </c>
      <c r="C60" s="36" t="str">
        <f>TEXT(B60, "dddd")</f>
        <v>fredag</v>
      </c>
      <c r="D60" s="27" t="str">
        <f>IF(C60="måndag","Vecka:"," ")</f>
        <v xml:space="preserve"> </v>
      </c>
      <c r="E60" s="28" t="str">
        <f>IF(C60="måndag",LOOKUP(B60,'Viktiga Datum'!A:H)," ")</f>
        <v xml:space="preserve"> </v>
      </c>
      <c r="F60" s="29"/>
      <c r="G60" s="96" t="str">
        <f>IF(LOOKUP(B60,'Viktiga Datum'!A:D)&lt;&gt;"",LOOKUP(B60,'Viktiga Datum'!A:D)," ")</f>
        <v xml:space="preserve"> </v>
      </c>
      <c r="H60" s="90"/>
      <c r="I60" s="92"/>
    </row>
    <row r="61" spans="2:9" ht="9" customHeight="1">
      <c r="B61" s="105"/>
      <c r="C61" s="30" t="str">
        <f>LOOKUP(B60,'Viktiga Datum'!A:C)</f>
        <v>Ingeborg,Borghild</v>
      </c>
      <c r="D61" s="32"/>
      <c r="E61" s="82" t="str">
        <f>IF(LOOKUP(B60,'Viktiga Datum'!A:J)="JA","Flagga"," ")</f>
        <v xml:space="preserve"> </v>
      </c>
      <c r="F61" s="31"/>
      <c r="G61" s="97"/>
      <c r="H61" s="94"/>
      <c r="I61" s="95"/>
    </row>
    <row r="62" spans="2:9" ht="9" customHeight="1">
      <c r="B62" s="99">
        <f>B60+1</f>
        <v>40327</v>
      </c>
      <c r="C62" s="36" t="str">
        <f>TEXT(B62, "dddd")</f>
        <v>lördag</v>
      </c>
      <c r="D62" s="27" t="str">
        <f>IF(C62="måndag","Vecka:"," ")</f>
        <v xml:space="preserve"> </v>
      </c>
      <c r="E62" s="28" t="str">
        <f>IF(C62="måndag",LOOKUP(B62,'Viktiga Datum'!A:H)," ")</f>
        <v xml:space="preserve"> </v>
      </c>
      <c r="F62" s="29"/>
      <c r="G62" s="96" t="str">
        <f>LOOKUP(B62,'Viktiga Datum'!A:D)</f>
        <v xml:space="preserve"> </v>
      </c>
      <c r="H62" s="90"/>
      <c r="I62" s="92"/>
    </row>
    <row r="63" spans="2:9" ht="9" customHeight="1">
      <c r="B63" s="105"/>
      <c r="C63" s="30" t="str">
        <f>LOOKUP(B62,'Viktiga Datum'!A:C)</f>
        <v>Yvonne,Jeanette</v>
      </c>
      <c r="D63" s="32"/>
      <c r="E63" s="82" t="str">
        <f>IF(LOOKUP(B62,'Viktiga Datum'!A:J)="JA","Flagga"," ")</f>
        <v xml:space="preserve"> </v>
      </c>
      <c r="F63" s="31"/>
      <c r="G63" s="97"/>
      <c r="H63" s="94"/>
      <c r="I63" s="95"/>
    </row>
    <row r="64" spans="2:9" ht="9" customHeight="1">
      <c r="B64" s="99">
        <f>B62+1</f>
        <v>40328</v>
      </c>
      <c r="C64" s="36" t="str">
        <f>TEXT(B64, "dddd")</f>
        <v>söndag</v>
      </c>
      <c r="D64" s="27" t="str">
        <f>IF(C64="måndag","Vecka:"," ")</f>
        <v xml:space="preserve"> </v>
      </c>
      <c r="E64" s="28" t="str">
        <f>IF(C64="måndag",LOOKUP(B64,'Viktiga Datum'!A:H)," ")</f>
        <v xml:space="preserve"> </v>
      </c>
      <c r="F64" s="29"/>
      <c r="G64" s="96" t="str">
        <f>LOOKUP(B64,'Viktiga Datum'!A:D)</f>
        <v>Mors Dag</v>
      </c>
      <c r="H64" s="90"/>
      <c r="I64" s="92"/>
    </row>
    <row r="65" spans="2:9" ht="9" customHeight="1">
      <c r="B65" s="105"/>
      <c r="C65" s="30" t="str">
        <f>LOOKUP(B64,'Viktiga Datum'!A:C)</f>
        <v>Vera,Veronika</v>
      </c>
      <c r="D65" s="32"/>
      <c r="E65" s="82" t="str">
        <f>IF(LOOKUP(B64,'Viktiga Datum'!A:J)="JA","Flagga"," ")</f>
        <v xml:space="preserve"> </v>
      </c>
      <c r="F65" s="31"/>
      <c r="G65" s="97"/>
      <c r="H65" s="94"/>
      <c r="I65" s="95"/>
    </row>
    <row r="66" spans="2:9" ht="9" customHeight="1">
      <c r="B66" s="99">
        <f>B64+1</f>
        <v>40329</v>
      </c>
      <c r="C66" s="36" t="str">
        <f>TEXT(B66, "dddd")</f>
        <v>måndag</v>
      </c>
      <c r="D66" s="27" t="str">
        <f>IF(C66="måndag","Vecka:"," ")</f>
        <v>Vecka:</v>
      </c>
      <c r="E66" s="28">
        <f>IF(C66="måndag",LOOKUP(B66,'Viktiga Datum'!A:H)," ")</f>
        <v>22</v>
      </c>
      <c r="F66" s="29"/>
      <c r="G66" s="96">
        <f>LOOKUP(B66,'Viktiga Datum'!A:D)</f>
        <v>0</v>
      </c>
      <c r="H66" s="90"/>
      <c r="I66" s="92"/>
    </row>
    <row r="67" spans="2:9" ht="9" customHeight="1" thickBot="1">
      <c r="B67" s="124"/>
      <c r="C67" s="33" t="str">
        <f>LOOKUP(B66,'Viktiga Datum'!A:C)</f>
        <v>Petronella,Pernilla</v>
      </c>
      <c r="D67" s="33"/>
      <c r="E67" s="85" t="str">
        <f>IF(LOOKUP(B66,'Viktiga Datum'!A:J)="JA","Flagga"," ")</f>
        <v xml:space="preserve"> </v>
      </c>
      <c r="F67" s="34"/>
      <c r="G67" s="98"/>
      <c r="H67" s="91"/>
      <c r="I67" s="93"/>
    </row>
    <row r="68" spans="2:9" ht="0.95" customHeight="1" thickTop="1">
      <c r="B68" s="21"/>
    </row>
  </sheetData>
  <mergeCells count="127">
    <mergeCell ref="I66:I67"/>
    <mergeCell ref="H62:H63"/>
    <mergeCell ref="I62:I63"/>
    <mergeCell ref="H64:H65"/>
    <mergeCell ref="I64:I65"/>
    <mergeCell ref="I60:I61"/>
    <mergeCell ref="H54:H55"/>
    <mergeCell ref="I54:I55"/>
    <mergeCell ref="H56:H57"/>
    <mergeCell ref="I56:I57"/>
    <mergeCell ref="A2:J2"/>
    <mergeCell ref="H58:H59"/>
    <mergeCell ref="I58:I59"/>
    <mergeCell ref="H60:H61"/>
    <mergeCell ref="I46:I47"/>
    <mergeCell ref="H48:H49"/>
    <mergeCell ref="I48:I49"/>
    <mergeCell ref="H50:H51"/>
    <mergeCell ref="I50:I51"/>
    <mergeCell ref="H52:H53"/>
    <mergeCell ref="I52:I53"/>
    <mergeCell ref="I38:I39"/>
    <mergeCell ref="H40:H41"/>
    <mergeCell ref="I40:I41"/>
    <mergeCell ref="H42:H43"/>
    <mergeCell ref="I42:I43"/>
    <mergeCell ref="H44:H45"/>
    <mergeCell ref="I44:I45"/>
    <mergeCell ref="I28:I29"/>
    <mergeCell ref="I22:I23"/>
    <mergeCell ref="H24:H25"/>
    <mergeCell ref="I24:I25"/>
    <mergeCell ref="I34:I35"/>
    <mergeCell ref="H36:H37"/>
    <mergeCell ref="I36:I37"/>
    <mergeCell ref="I30:I31"/>
    <mergeCell ref="H32:H33"/>
    <mergeCell ref="I32:I33"/>
    <mergeCell ref="H20:H21"/>
    <mergeCell ref="I20:I21"/>
    <mergeCell ref="I14:I15"/>
    <mergeCell ref="H16:H17"/>
    <mergeCell ref="I16:I17"/>
    <mergeCell ref="I26:I27"/>
    <mergeCell ref="G66:G67"/>
    <mergeCell ref="H22:H23"/>
    <mergeCell ref="H26:H27"/>
    <mergeCell ref="H30:H31"/>
    <mergeCell ref="H34:H35"/>
    <mergeCell ref="G58:G59"/>
    <mergeCell ref="G60:G61"/>
    <mergeCell ref="H28:H29"/>
    <mergeCell ref="H38:H39"/>
    <mergeCell ref="H46:H47"/>
    <mergeCell ref="G62:G63"/>
    <mergeCell ref="G64:G65"/>
    <mergeCell ref="G50:G51"/>
    <mergeCell ref="G52:G53"/>
    <mergeCell ref="G54:G55"/>
    <mergeCell ref="G56:G57"/>
    <mergeCell ref="H66:H67"/>
    <mergeCell ref="G48:G49"/>
    <mergeCell ref="G36:G37"/>
    <mergeCell ref="G38:G39"/>
    <mergeCell ref="G40:G41"/>
    <mergeCell ref="G42:G43"/>
    <mergeCell ref="G44:G45"/>
    <mergeCell ref="G46:G47"/>
    <mergeCell ref="B62:B63"/>
    <mergeCell ref="B64:B65"/>
    <mergeCell ref="B66:B67"/>
    <mergeCell ref="B54:B55"/>
    <mergeCell ref="B56:B57"/>
    <mergeCell ref="B58:B59"/>
    <mergeCell ref="B60:B61"/>
    <mergeCell ref="B30:B31"/>
    <mergeCell ref="B32:B33"/>
    <mergeCell ref="B50:B51"/>
    <mergeCell ref="B52:B53"/>
    <mergeCell ref="B38:B39"/>
    <mergeCell ref="B40:B41"/>
    <mergeCell ref="B42:B43"/>
    <mergeCell ref="B44:B45"/>
    <mergeCell ref="B46:B47"/>
    <mergeCell ref="B48:B49"/>
    <mergeCell ref="B34:B35"/>
    <mergeCell ref="B36:B37"/>
    <mergeCell ref="B10:B11"/>
    <mergeCell ref="B12:B13"/>
    <mergeCell ref="B14:B15"/>
    <mergeCell ref="B16:B17"/>
    <mergeCell ref="G22:G23"/>
    <mergeCell ref="G26:G27"/>
    <mergeCell ref="G28:G29"/>
    <mergeCell ref="G30:G31"/>
    <mergeCell ref="G32:G33"/>
    <mergeCell ref="G14:G15"/>
    <mergeCell ref="G16:G17"/>
    <mergeCell ref="G18:G19"/>
    <mergeCell ref="B26:B27"/>
    <mergeCell ref="B28:B29"/>
    <mergeCell ref="G24:G25"/>
    <mergeCell ref="G12:G13"/>
    <mergeCell ref="G34:G35"/>
    <mergeCell ref="B18:B19"/>
    <mergeCell ref="B20:B21"/>
    <mergeCell ref="B22:B23"/>
    <mergeCell ref="B24:B25"/>
    <mergeCell ref="G20:G21"/>
    <mergeCell ref="B3:I4"/>
    <mergeCell ref="B6:B7"/>
    <mergeCell ref="B5:E5"/>
    <mergeCell ref="B8:B9"/>
    <mergeCell ref="I6:I7"/>
    <mergeCell ref="I8:I9"/>
    <mergeCell ref="H6:H7"/>
    <mergeCell ref="H10:H11"/>
    <mergeCell ref="H14:H15"/>
    <mergeCell ref="H18:H19"/>
    <mergeCell ref="H8:H9"/>
    <mergeCell ref="I10:I11"/>
    <mergeCell ref="H12:H13"/>
    <mergeCell ref="I12:I13"/>
    <mergeCell ref="I18:I19"/>
    <mergeCell ref="G6:G7"/>
    <mergeCell ref="G8:G9"/>
    <mergeCell ref="G10:G11"/>
  </mergeCells>
  <phoneticPr fontId="1" type="noConversion"/>
  <conditionalFormatting sqref="C5:D5 C2:D2 C67:D65536 C7:D7 C9:D9 C11:D11 C13:D13 C15:D15 C17:D17 C19:D19 C21:D21 C23:D23 C25:D25 C27:D27 C29:D29 C31:D31 C33:D33 C35:D35 C37:D37 C39:D39 C41:D41 C43:D43 C45:D45 C47:D47 C49:D49 C51:D51 C53:D53 C55:D55 C57:D57 C59:D59 C61:D61 C63:D63 C65:D65">
    <cfRule type="cellIs" dxfId="37" priority="1" stopIfTrue="1" operator="equal">
      <formula>"söndag"</formula>
    </cfRule>
    <cfRule type="cellIs" dxfId="36" priority="2" stopIfTrue="1" operator="notEqual">
      <formula>"SÖndag"</formula>
    </cfRule>
  </conditionalFormatting>
  <conditionalFormatting sqref="C6:D6 C64:D64 C62:D62 C8:D8 C10:D10 C12:D12 C14:D14 C16:D16 C18:D18 C20:D20 C22:D22 C24:D24 C26:D26 C28:D28 C30:D30 C32:D32 C34:D34 C36:D36 C38:D38 C40:D40 C42:D42 C44:D44 C46:D46 C48:D48 C50:D50 C52:D52 C54:D54 C56:D56 C58:D58 C60:D60 C66:D66">
    <cfRule type="cellIs" dxfId="35" priority="3" stopIfTrue="1" operator="equal">
      <formula>"söndag"</formula>
    </cfRule>
  </conditionalFormatting>
  <conditionalFormatting sqref="B8 B62 B60 B58 B56 B54 B52 B50 B48 B46 B44 B42 B40 B38 B36 B34 B32 B30 B28 B26 B24 B22 B20 B18 B16 B14 B12 B10 B6 B64 B66 B68">
    <cfRule type="expression" dxfId="34" priority="4" stopIfTrue="1">
      <formula>IF(C8="måndag",TRUE)</formula>
    </cfRule>
  </conditionalFormatting>
  <pageMargins left="0.35433070866141736" right="0.27559055118110237" top="0.23622047244094491" bottom="0.23622047244094491" header="0.15748031496062992" footer="0.19685039370078741"/>
  <pageSetup paperSize="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sheetPr codeName="Blad9"/>
  <dimension ref="A1:M68"/>
  <sheetViews>
    <sheetView view="pageLayout" topLeftCell="A7" zoomScaleNormal="25" workbookViewId="0">
      <selection activeCell="D67" sqref="D67"/>
    </sheetView>
  </sheetViews>
  <sheetFormatPr defaultRowHeight="20.25"/>
  <cols>
    <col min="1" max="1" width="3.28515625" style="1" customWidth="1"/>
    <col min="2" max="2" width="5.42578125" style="5" customWidth="1"/>
    <col min="3" max="3" width="8.85546875" style="35" customWidth="1"/>
    <col min="4" max="4" width="4.7109375" style="35" customWidth="1"/>
    <col min="5" max="5" width="6.85546875" style="35" bestFit="1" customWidth="1"/>
    <col min="6" max="6" width="0.140625" style="35" customWidth="1"/>
    <col min="7" max="7" width="35.7109375" style="71" customWidth="1"/>
    <col min="8" max="9" width="35.7109375" style="1" customWidth="1"/>
    <col min="10" max="10" width="1.7109375" style="1" customWidth="1"/>
    <col min="11" max="16384" width="9.140625" style="1"/>
  </cols>
  <sheetData>
    <row r="1" spans="1:13" ht="50.1" customHeight="1"/>
    <row r="2" spans="1:13" s="11" customFormat="1" ht="60.75" customHeight="1">
      <c r="A2" s="88" t="s">
        <v>379</v>
      </c>
      <c r="B2" s="89"/>
      <c r="C2" s="89"/>
      <c r="D2" s="89"/>
      <c r="E2" s="89"/>
      <c r="F2" s="89"/>
      <c r="G2" s="89"/>
      <c r="H2" s="89"/>
      <c r="I2" s="89"/>
      <c r="J2" s="89"/>
      <c r="L2" s="12"/>
    </row>
    <row r="3" spans="1:13" s="8" customFormat="1" ht="409.5" customHeight="1">
      <c r="A3" s="6"/>
      <c r="B3" s="102"/>
      <c r="C3" s="103"/>
      <c r="D3" s="103"/>
      <c r="E3" s="103"/>
      <c r="F3" s="103"/>
      <c r="G3" s="103"/>
      <c r="H3" s="103"/>
      <c r="I3" s="103"/>
      <c r="K3" s="7"/>
      <c r="M3" s="7"/>
    </row>
    <row r="4" spans="1:13" ht="48.75" customHeight="1" thickBot="1">
      <c r="B4" s="104"/>
      <c r="C4" s="104"/>
      <c r="D4" s="104"/>
      <c r="E4" s="104"/>
      <c r="F4" s="104"/>
      <c r="G4" s="104"/>
      <c r="H4" s="104"/>
      <c r="I4" s="104"/>
      <c r="J4" s="8"/>
    </row>
    <row r="5" spans="1:13" ht="24" customHeight="1" thickTop="1">
      <c r="B5" s="106" t="str">
        <f>A2</f>
        <v>Juni</v>
      </c>
      <c r="C5" s="107"/>
      <c r="D5" s="107"/>
      <c r="E5" s="108"/>
      <c r="F5" s="26"/>
      <c r="G5" s="72"/>
      <c r="H5" s="2"/>
      <c r="I5" s="3"/>
    </row>
    <row r="6" spans="1:13" ht="9" customHeight="1">
      <c r="B6" s="99">
        <f>Maj!B66+1</f>
        <v>40330</v>
      </c>
      <c r="C6" s="36" t="str">
        <f>TEXT(B6, "dddd")</f>
        <v>tisdag</v>
      </c>
      <c r="D6" s="27" t="str">
        <f>IF(C6="måndag","Vecka:"," ")</f>
        <v xml:space="preserve"> </v>
      </c>
      <c r="E6" s="28" t="str">
        <f>IF(C6="måndag",LOOKUP(B6,'Viktiga Datum'!A:H)," ")</f>
        <v xml:space="preserve"> </v>
      </c>
      <c r="F6" s="29"/>
      <c r="G6" s="96" t="str">
        <f>IF(LOOKUP(B6,'Viktiga Datum'!A:D)&lt;&gt;"",LOOKUP(B6,'Viktiga Datum'!A:D)," ")</f>
        <v>Annandag Pingst</v>
      </c>
      <c r="H6" s="90"/>
      <c r="I6" s="92"/>
    </row>
    <row r="7" spans="1:13" ht="9" customHeight="1">
      <c r="B7" s="105"/>
      <c r="C7" s="30" t="str">
        <f>LOOKUP(B6,'Viktiga Datum'!A:C)</f>
        <v>Gun,Gunnel</v>
      </c>
      <c r="D7" s="30"/>
      <c r="E7" s="82" t="str">
        <f>IF(LOOKUP(B6,'Viktiga Datum'!A:J)="JA","Flagga"," ")</f>
        <v xml:space="preserve"> </v>
      </c>
      <c r="F7" s="31"/>
      <c r="G7" s="97"/>
      <c r="H7" s="94"/>
      <c r="I7" s="95"/>
    </row>
    <row r="8" spans="1:13" ht="9" customHeight="1">
      <c r="B8" s="99">
        <f>B6+1</f>
        <v>40331</v>
      </c>
      <c r="C8" s="36" t="str">
        <f>TEXT(B8, "dddd")</f>
        <v>onsdag</v>
      </c>
      <c r="D8" s="27" t="str">
        <f>IF(C8="måndag","Vecka:"," ")</f>
        <v xml:space="preserve"> </v>
      </c>
      <c r="E8" s="28" t="str">
        <f>IF(C8="måndag",LOOKUP(B8,'Viktiga Datum'!A:H)," ")</f>
        <v xml:space="preserve"> </v>
      </c>
      <c r="F8" s="29"/>
      <c r="G8" s="96" t="str">
        <f>IF(LOOKUP(B8,'Viktiga Datum'!A:D)&lt;&gt;"",LOOKUP(B8,'Viktiga Datum'!A:D)," ")</f>
        <v xml:space="preserve"> </v>
      </c>
      <c r="H8" s="90"/>
      <c r="I8" s="92"/>
    </row>
    <row r="9" spans="1:13" ht="9" customHeight="1">
      <c r="B9" s="105"/>
      <c r="C9" s="30" t="str">
        <f>LOOKUP(B8,'Viktiga Datum'!A:C)</f>
        <v>Rutger,Roger</v>
      </c>
      <c r="D9" s="30"/>
      <c r="E9" s="82" t="str">
        <f>IF(LOOKUP(B8,'Viktiga Datum'!A:J)="JA","Flagga"," ")</f>
        <v xml:space="preserve"> </v>
      </c>
      <c r="F9" s="31"/>
      <c r="G9" s="97"/>
      <c r="H9" s="94"/>
      <c r="I9" s="95"/>
    </row>
    <row r="10" spans="1:13" ht="9" customHeight="1">
      <c r="B10" s="99">
        <f>B8+1</f>
        <v>40332</v>
      </c>
      <c r="C10" s="36" t="str">
        <f>TEXT(B10, "dddd")</f>
        <v>torsdag</v>
      </c>
      <c r="D10" s="27" t="str">
        <f>IF(C10="måndag","Vecka:"," ")</f>
        <v xml:space="preserve"> </v>
      </c>
      <c r="E10" s="28" t="str">
        <f>IF(C10="måndag",LOOKUP(B10,'Viktiga Datum'!A:H)," ")</f>
        <v xml:space="preserve"> </v>
      </c>
      <c r="F10" s="29"/>
      <c r="G10" s="96" t="str">
        <f>IF(LOOKUP(B10,'Viktiga Datum'!A:D)&lt;&gt;"",LOOKUP(B10,'Viktiga Datum'!A:D)," ")</f>
        <v xml:space="preserve"> </v>
      </c>
      <c r="H10" s="90"/>
      <c r="I10" s="92"/>
    </row>
    <row r="11" spans="1:13" ht="9" customHeight="1">
      <c r="B11" s="105"/>
      <c r="C11" s="30" t="str">
        <f>LOOKUP(B10,'Viktiga Datum'!A:C)</f>
        <v>Ingemar,Gudmar</v>
      </c>
      <c r="D11" s="30"/>
      <c r="E11" s="82" t="str">
        <f>IF(LOOKUP(B10,'Viktiga Datum'!A:J)="JA","Flagga"," ")</f>
        <v xml:space="preserve"> </v>
      </c>
      <c r="F11" s="31"/>
      <c r="G11" s="97"/>
      <c r="H11" s="94"/>
      <c r="I11" s="95"/>
    </row>
    <row r="12" spans="1:13" ht="9" customHeight="1">
      <c r="B12" s="99">
        <f>B10+1</f>
        <v>40333</v>
      </c>
      <c r="C12" s="36" t="str">
        <f>TEXT(B12, "dddd")</f>
        <v>fredag</v>
      </c>
      <c r="D12" s="27" t="str">
        <f>IF(C12="måndag","Vecka:"," ")</f>
        <v xml:space="preserve"> </v>
      </c>
      <c r="E12" s="28" t="str">
        <f>IF(C12="måndag",LOOKUP(B12,'Viktiga Datum'!A:H)," ")</f>
        <v xml:space="preserve"> </v>
      </c>
      <c r="F12" s="29"/>
      <c r="G12" s="96" t="str">
        <f>IF(LOOKUP(B12,'Viktiga Datum'!A:D)&lt;&gt;"",LOOKUP(B12,'Viktiga Datum'!A:D)," ")</f>
        <v xml:space="preserve"> </v>
      </c>
      <c r="H12" s="90"/>
      <c r="I12" s="92"/>
    </row>
    <row r="13" spans="1:13" ht="9" customHeight="1">
      <c r="B13" s="105"/>
      <c r="C13" s="30" t="str">
        <f>LOOKUP(B12,'Viktiga Datum'!A:C)</f>
        <v>Solbritt,Solveig</v>
      </c>
      <c r="D13" s="30"/>
      <c r="E13" s="82" t="str">
        <f>IF(LOOKUP(B12,'Viktiga Datum'!A:J)="JA","Flagga"," ")</f>
        <v xml:space="preserve"> </v>
      </c>
      <c r="F13" s="31"/>
      <c r="G13" s="97"/>
      <c r="H13" s="94"/>
      <c r="I13" s="95"/>
    </row>
    <row r="14" spans="1:13" ht="9" customHeight="1">
      <c r="B14" s="99">
        <f>B12+1</f>
        <v>40334</v>
      </c>
      <c r="C14" s="36" t="str">
        <f>TEXT(B14, "dddd")</f>
        <v>lördag</v>
      </c>
      <c r="D14" s="27" t="str">
        <f>IF(C14="måndag","Vecka:"," ")</f>
        <v xml:space="preserve"> </v>
      </c>
      <c r="E14" s="28" t="str">
        <f>IF(C14="måndag",LOOKUP(B14,'Viktiga Datum'!A:H)," ")</f>
        <v xml:space="preserve"> </v>
      </c>
      <c r="F14" s="29"/>
      <c r="G14" s="96" t="str">
        <f>IF(LOOKUP(B14,'Viktiga Datum'!A:D)&lt;&gt;"",LOOKUP(B14,'Viktiga Datum'!A:D)," ")</f>
        <v xml:space="preserve"> </v>
      </c>
      <c r="H14" s="90"/>
      <c r="I14" s="92"/>
    </row>
    <row r="15" spans="1:13" ht="9" customHeight="1">
      <c r="B15" s="105"/>
      <c r="C15" s="30" t="str">
        <f>LOOKUP(B14,'Viktiga Datum'!A:C)</f>
        <v>Bo</v>
      </c>
      <c r="D15" s="30"/>
      <c r="E15" s="82" t="str">
        <f>IF(LOOKUP(B14,'Viktiga Datum'!A:J)="JA","Flagga"," ")</f>
        <v xml:space="preserve"> </v>
      </c>
      <c r="F15" s="31"/>
      <c r="G15" s="97"/>
      <c r="H15" s="94"/>
      <c r="I15" s="95"/>
    </row>
    <row r="16" spans="1:13" ht="9" customHeight="1">
      <c r="B16" s="126">
        <f>B14+1</f>
        <v>40335</v>
      </c>
      <c r="C16" s="77" t="str">
        <f>TEXT(B16, "dddd")</f>
        <v>söndag</v>
      </c>
      <c r="D16" s="27" t="str">
        <f>IF(C16="måndag","Vecka:"," ")</f>
        <v xml:space="preserve"> </v>
      </c>
      <c r="E16" s="28" t="str">
        <f>IF(C16="måndag",LOOKUP(B16,'Viktiga Datum'!A:H)," ")</f>
        <v xml:space="preserve"> </v>
      </c>
      <c r="F16" s="29"/>
      <c r="G16" s="96" t="str">
        <f>IF(LOOKUP(B16,'Viktiga Datum'!A:D)&lt;&gt;"",LOOKUP(B16,'Viktiga Datum'!A:D)," ")</f>
        <v>Sveriges Nationaldag och Svenska flaggans dag.</v>
      </c>
      <c r="H16" s="90"/>
      <c r="I16" s="92"/>
    </row>
    <row r="17" spans="2:9" ht="9" customHeight="1">
      <c r="B17" s="127"/>
      <c r="C17" s="30" t="str">
        <f>LOOKUP(B16,'Viktiga Datum'!A:C)</f>
        <v>Gustav,Gösta</v>
      </c>
      <c r="D17" s="30"/>
      <c r="E17" s="82" t="str">
        <f>IF(LOOKUP(B16,'Viktiga Datum'!A:J)="JA","Flagga"," ")</f>
        <v>Flagga</v>
      </c>
      <c r="F17" s="31"/>
      <c r="G17" s="128"/>
      <c r="H17" s="94"/>
      <c r="I17" s="95"/>
    </row>
    <row r="18" spans="2:9" ht="9" customHeight="1">
      <c r="B18" s="99">
        <f>B16+1</f>
        <v>40336</v>
      </c>
      <c r="C18" s="36" t="str">
        <f>TEXT(B18, "dddd")</f>
        <v>måndag</v>
      </c>
      <c r="D18" s="27" t="str">
        <f>IF(C18="måndag","Vecka:"," ")</f>
        <v>Vecka:</v>
      </c>
      <c r="E18" s="28">
        <f>IF(C18="måndag",LOOKUP(B18,'Viktiga Datum'!A:H)," ")</f>
        <v>23</v>
      </c>
      <c r="F18" s="29"/>
      <c r="G18" s="96" t="str">
        <f>IF(LOOKUP(B18,'Viktiga Datum'!A:D)&lt;&gt;"",LOOKUP(B18,'Viktiga Datum'!A:D)," ")</f>
        <v xml:space="preserve"> </v>
      </c>
      <c r="H18" s="90"/>
      <c r="I18" s="92"/>
    </row>
    <row r="19" spans="2:9" ht="9" customHeight="1">
      <c r="B19" s="105"/>
      <c r="C19" s="30" t="str">
        <f>LOOKUP(B18,'Viktiga Datum'!A:C)</f>
        <v>Robert,Robin</v>
      </c>
      <c r="D19" s="30"/>
      <c r="E19" s="82" t="str">
        <f>IF(LOOKUP(B18,'Viktiga Datum'!A:J)="JA","Flagga"," ")</f>
        <v xml:space="preserve"> </v>
      </c>
      <c r="F19" s="31"/>
      <c r="G19" s="97"/>
      <c r="H19" s="94"/>
      <c r="I19" s="95"/>
    </row>
    <row r="20" spans="2:9" ht="9" customHeight="1">
      <c r="B20" s="99">
        <f>B18+1</f>
        <v>40337</v>
      </c>
      <c r="C20" s="36" t="str">
        <f>TEXT(B20, "dddd")</f>
        <v>tisdag</v>
      </c>
      <c r="D20" s="27" t="str">
        <f>IF(C20="måndag","Vecka:"," ")</f>
        <v xml:space="preserve"> </v>
      </c>
      <c r="E20" s="28" t="str">
        <f>IF(C20="måndag",LOOKUP(B20,'Viktiga Datum'!A:H)," ")</f>
        <v xml:space="preserve"> </v>
      </c>
      <c r="F20" s="29"/>
      <c r="G20" s="96" t="str">
        <f>IF(LOOKUP(B20,'Viktiga Datum'!A:D)&lt;&gt;"",LOOKUP(B20,'Viktiga Datum'!A:D)," ")</f>
        <v xml:space="preserve"> </v>
      </c>
      <c r="H20" s="90"/>
      <c r="I20" s="92"/>
    </row>
    <row r="21" spans="2:9" ht="9" customHeight="1">
      <c r="B21" s="105"/>
      <c r="C21" s="30" t="str">
        <f>LOOKUP(B20,'Viktiga Datum'!A:C)</f>
        <v>Eivor,Majvor</v>
      </c>
      <c r="D21" s="30"/>
      <c r="E21" s="82" t="str">
        <f>IF(LOOKUP(B20,'Viktiga Datum'!A:J)="JA","Flagga"," ")</f>
        <v xml:space="preserve"> </v>
      </c>
      <c r="F21" s="31"/>
      <c r="G21" s="97"/>
      <c r="H21" s="94"/>
      <c r="I21" s="95"/>
    </row>
    <row r="22" spans="2:9" ht="9" customHeight="1">
      <c r="B22" s="99">
        <f>B20+1</f>
        <v>40338</v>
      </c>
      <c r="C22" s="36" t="str">
        <f>TEXT(B22, "dddd")</f>
        <v>onsdag</v>
      </c>
      <c r="D22" s="27" t="str">
        <f>IF(C22="måndag","Vecka:"," ")</f>
        <v xml:space="preserve"> </v>
      </c>
      <c r="E22" s="28" t="str">
        <f>IF(C22="måndag",LOOKUP(B22,'Viktiga Datum'!A:H)," ")</f>
        <v xml:space="preserve"> </v>
      </c>
      <c r="F22" s="29"/>
      <c r="G22" s="96" t="str">
        <f>IF(LOOKUP(B22,'Viktiga Datum'!A:D)&lt;&gt;"",LOOKUP(B22,'Viktiga Datum'!A:D)," ")</f>
        <v xml:space="preserve"> </v>
      </c>
      <c r="H22" s="90"/>
      <c r="I22" s="92"/>
    </row>
    <row r="23" spans="2:9" ht="9" customHeight="1">
      <c r="B23" s="105"/>
      <c r="C23" s="30" t="str">
        <f>LOOKUP(B22,'Viktiga Datum'!A:C)</f>
        <v>Börje,Birger</v>
      </c>
      <c r="D23" s="30"/>
      <c r="E23" s="82" t="str">
        <f>IF(LOOKUP(B22,'Viktiga Datum'!A:J)="JA","Flagga"," ")</f>
        <v xml:space="preserve"> </v>
      </c>
      <c r="F23" s="31"/>
      <c r="G23" s="97"/>
      <c r="H23" s="94"/>
      <c r="I23" s="95"/>
    </row>
    <row r="24" spans="2:9" ht="9" customHeight="1">
      <c r="B24" s="99">
        <f>B22+1</f>
        <v>40339</v>
      </c>
      <c r="C24" s="36" t="str">
        <f>TEXT(B24, "dddd")</f>
        <v>torsdag</v>
      </c>
      <c r="D24" s="27" t="str">
        <f>IF(C24="måndag","Vecka:"," ")</f>
        <v xml:space="preserve"> </v>
      </c>
      <c r="E24" s="28" t="str">
        <f>IF(C24="måndag",LOOKUP(B24,'Viktiga Datum'!A:H)," ")</f>
        <v xml:space="preserve"> </v>
      </c>
      <c r="F24" s="29"/>
      <c r="G24" s="96" t="str">
        <f>IF(LOOKUP(B24,'Viktiga Datum'!A:D)&lt;&gt;"",LOOKUP(B24,'Viktiga Datum'!A:D)," ")</f>
        <v xml:space="preserve"> </v>
      </c>
      <c r="H24" s="90"/>
      <c r="I24" s="92"/>
    </row>
    <row r="25" spans="2:9" ht="9" customHeight="1">
      <c r="B25" s="105"/>
      <c r="C25" s="30" t="str">
        <f>LOOKUP(B24,'Viktiga Datum'!A:C)</f>
        <v>Svante,Boris</v>
      </c>
      <c r="D25" s="30"/>
      <c r="E25" s="82" t="str">
        <f>IF(LOOKUP(B24,'Viktiga Datum'!A:J)="JA","Flagga"," ")</f>
        <v xml:space="preserve"> </v>
      </c>
      <c r="F25" s="31"/>
      <c r="G25" s="97"/>
      <c r="H25" s="94"/>
      <c r="I25" s="95"/>
    </row>
    <row r="26" spans="2:9" ht="9" customHeight="1">
      <c r="B26" s="99">
        <f>B24+1</f>
        <v>40340</v>
      </c>
      <c r="C26" s="36" t="str">
        <f>TEXT(B26, "dddd")</f>
        <v>fredag</v>
      </c>
      <c r="D26" s="27" t="str">
        <f>IF(C26="måndag","Vecka:"," ")</f>
        <v xml:space="preserve"> </v>
      </c>
      <c r="E26" s="28" t="str">
        <f>IF(C26="måndag",LOOKUP(B26,'Viktiga Datum'!A:H)," ")</f>
        <v xml:space="preserve"> </v>
      </c>
      <c r="F26" s="29"/>
      <c r="G26" s="96" t="str">
        <f>IF(LOOKUP(B26,'Viktiga Datum'!A:D)&lt;&gt;"",LOOKUP(B26,'Viktiga Datum'!A:D)," ")</f>
        <v xml:space="preserve"> </v>
      </c>
      <c r="H26" s="90"/>
      <c r="I26" s="92"/>
    </row>
    <row r="27" spans="2:9" ht="9" customHeight="1">
      <c r="B27" s="105"/>
      <c r="C27" s="30" t="str">
        <f>LOOKUP(B26,'Viktiga Datum'!A:C)</f>
        <v>Bertil,Berthold</v>
      </c>
      <c r="D27" s="30"/>
      <c r="E27" s="82" t="str">
        <f>IF(LOOKUP(B26,'Viktiga Datum'!A:J)="JA","Flagga"," ")</f>
        <v xml:space="preserve"> </v>
      </c>
      <c r="F27" s="31"/>
      <c r="G27" s="97"/>
      <c r="H27" s="94"/>
      <c r="I27" s="95"/>
    </row>
    <row r="28" spans="2:9" ht="9" customHeight="1">
      <c r="B28" s="99">
        <f>B26+1</f>
        <v>40341</v>
      </c>
      <c r="C28" s="36" t="str">
        <f>TEXT(B28, "dddd")</f>
        <v>lördag</v>
      </c>
      <c r="D28" s="27" t="str">
        <f>IF(C28="måndag","Vecka:"," ")</f>
        <v xml:space="preserve"> </v>
      </c>
      <c r="E28" s="28" t="str">
        <f>IF(C28="måndag",LOOKUP(B28,'Viktiga Datum'!A:H)," ")</f>
        <v xml:space="preserve"> </v>
      </c>
      <c r="F28" s="29"/>
      <c r="G28" s="96" t="str">
        <f>IF(LOOKUP(B28,'Viktiga Datum'!A:D)&lt;&gt;"",LOOKUP(B28,'Viktiga Datum'!A:D)," ")</f>
        <v xml:space="preserve"> </v>
      </c>
      <c r="H28" s="90"/>
      <c r="I28" s="92"/>
    </row>
    <row r="29" spans="2:9" ht="9" customHeight="1">
      <c r="B29" s="105"/>
      <c r="C29" s="30" t="str">
        <f>LOOKUP(B28,'Viktiga Datum'!A:C)</f>
        <v>Eskil</v>
      </c>
      <c r="D29" s="30"/>
      <c r="E29" s="82" t="str">
        <f>IF(LOOKUP(B28,'Viktiga Datum'!A:J)="JA","Flagga"," ")</f>
        <v xml:space="preserve"> </v>
      </c>
      <c r="F29" s="31"/>
      <c r="G29" s="97"/>
      <c r="H29" s="94"/>
      <c r="I29" s="95"/>
    </row>
    <row r="30" spans="2:9" ht="9" customHeight="1">
      <c r="B30" s="99">
        <f>B28+1</f>
        <v>40342</v>
      </c>
      <c r="C30" s="36" t="str">
        <f>TEXT(B30, "dddd")</f>
        <v>söndag</v>
      </c>
      <c r="D30" s="27" t="str">
        <f>IF(C30="måndag","Vecka:"," ")</f>
        <v xml:space="preserve"> </v>
      </c>
      <c r="E30" s="28" t="str">
        <f>IF(C30="måndag",LOOKUP(B30,'Viktiga Datum'!A:H)," ")</f>
        <v xml:space="preserve"> </v>
      </c>
      <c r="F30" s="29"/>
      <c r="G30" s="96" t="str">
        <f>IF(LOOKUP(B30,'Viktiga Datum'!A:D)&lt;&gt;"",LOOKUP(B30,'Viktiga Datum'!A:D)," ")</f>
        <v xml:space="preserve"> </v>
      </c>
      <c r="H30" s="90"/>
      <c r="I30" s="92"/>
    </row>
    <row r="31" spans="2:9" ht="9" customHeight="1">
      <c r="B31" s="105"/>
      <c r="C31" s="30" t="str">
        <f>LOOKUP(B30,'Viktiga Datum'!A:C)</f>
        <v>Aina,Aino</v>
      </c>
      <c r="D31" s="30"/>
      <c r="E31" s="82" t="str">
        <f>IF(LOOKUP(B30,'Viktiga Datum'!A:J)="JA","Flagga"," ")</f>
        <v xml:space="preserve"> </v>
      </c>
      <c r="F31" s="31"/>
      <c r="G31" s="97"/>
      <c r="H31" s="94"/>
      <c r="I31" s="95"/>
    </row>
    <row r="32" spans="2:9" ht="9" customHeight="1">
      <c r="B32" s="99">
        <f>B30+1</f>
        <v>40343</v>
      </c>
      <c r="C32" s="36" t="str">
        <f>TEXT(B32, "dddd")</f>
        <v>måndag</v>
      </c>
      <c r="D32" s="27" t="str">
        <f>IF(C32="måndag","Vecka:"," ")</f>
        <v>Vecka:</v>
      </c>
      <c r="E32" s="28">
        <f>IF(C32="måndag",LOOKUP(B32,'Viktiga Datum'!A:H)," ")</f>
        <v>24</v>
      </c>
      <c r="F32" s="29"/>
      <c r="G32" s="96" t="str">
        <f>IF(LOOKUP(B32,'Viktiga Datum'!A:D)&lt;&gt;"",LOOKUP(B32,'Viktiga Datum'!A:D)," ")</f>
        <v xml:space="preserve"> </v>
      </c>
      <c r="H32" s="90"/>
      <c r="I32" s="92"/>
    </row>
    <row r="33" spans="2:9" ht="9" customHeight="1">
      <c r="B33" s="105"/>
      <c r="C33" s="30" t="str">
        <f>LOOKUP(B32,'Viktiga Datum'!A:C)</f>
        <v>Håkan,Hakon</v>
      </c>
      <c r="D33" s="30"/>
      <c r="E33" s="82" t="str">
        <f>IF(LOOKUP(B32,'Viktiga Datum'!A:J)="JA","Flagga"," ")</f>
        <v xml:space="preserve"> </v>
      </c>
      <c r="F33" s="31"/>
      <c r="G33" s="97"/>
      <c r="H33" s="94"/>
      <c r="I33" s="95"/>
    </row>
    <row r="34" spans="2:9" ht="9" customHeight="1">
      <c r="B34" s="99">
        <f>B32+1</f>
        <v>40344</v>
      </c>
      <c r="C34" s="36" t="str">
        <f>TEXT(B34, "dddd")</f>
        <v>tisdag</v>
      </c>
      <c r="D34" s="27" t="str">
        <f>IF(C34="måndag","Vecka:"," ")</f>
        <v xml:space="preserve"> </v>
      </c>
      <c r="E34" s="28" t="str">
        <f>IF(C34="måndag",LOOKUP(B34,'Viktiga Datum'!A:H)," ")</f>
        <v xml:space="preserve"> </v>
      </c>
      <c r="F34" s="29"/>
      <c r="G34" s="96" t="str">
        <f>IF(LOOKUP(B34,'Viktiga Datum'!A:D)&lt;&gt;"",LOOKUP(B34,'Viktiga Datum'!A:D)," ")</f>
        <v xml:space="preserve"> </v>
      </c>
      <c r="H34" s="90"/>
      <c r="I34" s="92"/>
    </row>
    <row r="35" spans="2:9" ht="9" customHeight="1">
      <c r="B35" s="105"/>
      <c r="C35" s="30" t="str">
        <f>LOOKUP(B34,'Viktiga Datum'!A:C)</f>
        <v>Margit,Margot</v>
      </c>
      <c r="D35" s="30"/>
      <c r="E35" s="82" t="str">
        <f>IF(LOOKUP(B34,'Viktiga Datum'!A:J)="JA","Flagga"," ")</f>
        <v xml:space="preserve"> </v>
      </c>
      <c r="F35" s="31"/>
      <c r="G35" s="97"/>
      <c r="H35" s="94"/>
      <c r="I35" s="95"/>
    </row>
    <row r="36" spans="2:9" ht="9" customHeight="1">
      <c r="B36" s="99">
        <f>B34+1</f>
        <v>40345</v>
      </c>
      <c r="C36" s="36" t="str">
        <f>TEXT(B36, "dddd")</f>
        <v>onsdag</v>
      </c>
      <c r="D36" s="27" t="str">
        <f>IF(C36="måndag","Vecka:"," ")</f>
        <v xml:space="preserve"> </v>
      </c>
      <c r="E36" s="28" t="str">
        <f>IF(C36="måndag",LOOKUP(B36,'Viktiga Datum'!A:H)," ")</f>
        <v xml:space="preserve"> </v>
      </c>
      <c r="F36" s="29"/>
      <c r="G36" s="96" t="str">
        <f>IF(LOOKUP(B36,'Viktiga Datum'!A:D)&lt;&gt;"",LOOKUP(B36,'Viktiga Datum'!A:D)," ")</f>
        <v xml:space="preserve"> </v>
      </c>
      <c r="H36" s="90"/>
      <c r="I36" s="92"/>
    </row>
    <row r="37" spans="2:9" ht="9" customHeight="1">
      <c r="B37" s="105"/>
      <c r="C37" s="30" t="str">
        <f>LOOKUP(B36,'Viktiga Datum'!A:C)</f>
        <v>Axel,Axelina</v>
      </c>
      <c r="D37" s="30"/>
      <c r="E37" s="82" t="str">
        <f>IF(LOOKUP(B36,'Viktiga Datum'!A:J)="JA","Flagga"," ")</f>
        <v xml:space="preserve"> </v>
      </c>
      <c r="F37" s="31"/>
      <c r="G37" s="97"/>
      <c r="H37" s="94"/>
      <c r="I37" s="95"/>
    </row>
    <row r="38" spans="2:9" ht="9" customHeight="1">
      <c r="B38" s="99">
        <f>B36+1</f>
        <v>40346</v>
      </c>
      <c r="C38" s="36" t="str">
        <f>TEXT(B38, "dddd")</f>
        <v>torsdag</v>
      </c>
      <c r="D38" s="27" t="str">
        <f>IF(C38="måndag","Vecka:"," ")</f>
        <v xml:space="preserve"> </v>
      </c>
      <c r="E38" s="28" t="str">
        <f>IF(C38="måndag",LOOKUP(B38,'Viktiga Datum'!A:H)," ")</f>
        <v xml:space="preserve"> </v>
      </c>
      <c r="F38" s="29"/>
      <c r="G38" s="96" t="str">
        <f>IF(LOOKUP(B38,'Viktiga Datum'!A:D)&lt;&gt;"",LOOKUP(B38,'Viktiga Datum'!A:D)," ")</f>
        <v xml:space="preserve"> </v>
      </c>
      <c r="H38" s="90"/>
      <c r="I38" s="92"/>
    </row>
    <row r="39" spans="2:9" ht="9" customHeight="1">
      <c r="B39" s="105"/>
      <c r="C39" s="30" t="str">
        <f>LOOKUP(B38,'Viktiga Datum'!A:C)</f>
        <v>Torborg,Torvald</v>
      </c>
      <c r="D39" s="30"/>
      <c r="E39" s="82" t="str">
        <f>IF(LOOKUP(B38,'Viktiga Datum'!A:J)="JA","Flagga"," ")</f>
        <v xml:space="preserve"> </v>
      </c>
      <c r="F39" s="31"/>
      <c r="G39" s="97"/>
      <c r="H39" s="94"/>
      <c r="I39" s="95"/>
    </row>
    <row r="40" spans="2:9" ht="9" customHeight="1">
      <c r="B40" s="99">
        <f>B38+1</f>
        <v>40347</v>
      </c>
      <c r="C40" s="36" t="str">
        <f>TEXT(B40, "dddd")</f>
        <v>fredag</v>
      </c>
      <c r="D40" s="27" t="str">
        <f>IF(C40="måndag","Vecka:"," ")</f>
        <v xml:space="preserve"> </v>
      </c>
      <c r="E40" s="28" t="str">
        <f>IF(C40="måndag",LOOKUP(B40,'Viktiga Datum'!A:H)," ")</f>
        <v xml:space="preserve"> </v>
      </c>
      <c r="F40" s="29"/>
      <c r="G40" s="96" t="str">
        <f>IF(LOOKUP(B40,'Viktiga Datum'!A:D)&lt;&gt;"",LOOKUP(B40,'Viktiga Datum'!A:D)," ")</f>
        <v xml:space="preserve"> </v>
      </c>
      <c r="H40" s="90"/>
      <c r="I40" s="92"/>
    </row>
    <row r="41" spans="2:9" ht="9" customHeight="1">
      <c r="B41" s="105"/>
      <c r="C41" s="30" t="str">
        <f>LOOKUP(B40,'Viktiga Datum'!A:C)</f>
        <v>Björn,Bjarne</v>
      </c>
      <c r="D41" s="30"/>
      <c r="E41" s="82" t="str">
        <f>IF(LOOKUP(B40,'Viktiga Datum'!A:J)="JA","Flagga"," ")</f>
        <v xml:space="preserve"> </v>
      </c>
      <c r="F41" s="31"/>
      <c r="G41" s="97"/>
      <c r="H41" s="94"/>
      <c r="I41" s="95"/>
    </row>
    <row r="42" spans="2:9" ht="9" customHeight="1">
      <c r="B42" s="99">
        <f>B40+1</f>
        <v>40348</v>
      </c>
      <c r="C42" s="36" t="str">
        <f>TEXT(B42, "dddd")</f>
        <v>lördag</v>
      </c>
      <c r="D42" s="27" t="str">
        <f>IF(C42="måndag","Vecka:"," ")</f>
        <v xml:space="preserve"> </v>
      </c>
      <c r="E42" s="28" t="str">
        <f>IF(C42="måndag",LOOKUP(B42,'Viktiga Datum'!A:H)," ")</f>
        <v xml:space="preserve"> </v>
      </c>
      <c r="F42" s="29"/>
      <c r="G42" s="96" t="str">
        <f>IF(LOOKUP(B42,'Viktiga Datum'!A:D)&lt;&gt;"",LOOKUP(B42,'Viktiga Datum'!A:D)," ")</f>
        <v xml:space="preserve"> </v>
      </c>
      <c r="H42" s="90"/>
      <c r="I42" s="92"/>
    </row>
    <row r="43" spans="2:9" ht="9" customHeight="1">
      <c r="B43" s="105"/>
      <c r="C43" s="30" t="str">
        <f>LOOKUP(B42,'Viktiga Datum'!A:C)</f>
        <v>Germund,Görel</v>
      </c>
      <c r="D43" s="30"/>
      <c r="E43" s="82" t="str">
        <f>IF(LOOKUP(B42,'Viktiga Datum'!A:J)="JA","Flagga"," ")</f>
        <v xml:space="preserve"> </v>
      </c>
      <c r="F43" s="31"/>
      <c r="G43" s="97"/>
      <c r="H43" s="94"/>
      <c r="I43" s="95"/>
    </row>
    <row r="44" spans="2:9" ht="9" customHeight="1">
      <c r="B44" s="126">
        <f>B42+1</f>
        <v>40349</v>
      </c>
      <c r="C44" s="77" t="str">
        <f>TEXT(B44, "dddd")</f>
        <v>söndag</v>
      </c>
      <c r="D44" s="27" t="str">
        <f>IF(C44="måndag","Vecka:"," ")</f>
        <v xml:space="preserve"> </v>
      </c>
      <c r="E44" s="28" t="str">
        <f>IF(C44="måndag",LOOKUP(B44,'Viktiga Datum'!A:H)," ")</f>
        <v xml:space="preserve"> </v>
      </c>
      <c r="F44" s="29"/>
      <c r="G44" s="96" t="str">
        <f>IF(LOOKUP(B44,'Viktiga Datum'!A:D)&lt;&gt;"",LOOKUP(B44,'Viktiga Datum'!A:D)," ")</f>
        <v>Lindas Namsdag</v>
      </c>
      <c r="H44" s="90"/>
      <c r="I44" s="92"/>
    </row>
    <row r="45" spans="2:9" ht="9" customHeight="1">
      <c r="B45" s="127"/>
      <c r="C45" s="30" t="str">
        <f>LOOKUP(B44,'Viktiga Datum'!A:C)</f>
        <v>Linda</v>
      </c>
      <c r="D45" s="30"/>
      <c r="E45" s="82" t="str">
        <f>IF(LOOKUP(B44,'Viktiga Datum'!A:J)="JA","Flagga"," ")</f>
        <v xml:space="preserve"> </v>
      </c>
      <c r="F45" s="31"/>
      <c r="G45" s="97"/>
      <c r="H45" s="94"/>
      <c r="I45" s="95"/>
    </row>
    <row r="46" spans="2:9" ht="9" customHeight="1">
      <c r="B46" s="99">
        <f>B44+1</f>
        <v>40350</v>
      </c>
      <c r="C46" s="36" t="str">
        <f>TEXT(B46, "dddd")</f>
        <v>måndag</v>
      </c>
      <c r="D46" s="27" t="str">
        <f>IF(C46="måndag","Vecka:"," ")</f>
        <v>Vecka:</v>
      </c>
      <c r="E46" s="28">
        <f>IF(C46="måndag",LOOKUP(B46,'Viktiga Datum'!A:H)," ")</f>
        <v>25</v>
      </c>
      <c r="F46" s="29"/>
      <c r="G46" s="96" t="str">
        <f>IF(LOOKUP(B46,'Viktiga Datum'!A:D)&lt;&gt;"",LOOKUP(B46,'Viktiga Datum'!A:D)," ")</f>
        <v>Sommarsolstånd</v>
      </c>
      <c r="H46" s="90"/>
      <c r="I46" s="92"/>
    </row>
    <row r="47" spans="2:9" ht="9" customHeight="1">
      <c r="B47" s="105"/>
      <c r="C47" s="30" t="str">
        <f>LOOKUP(B46,'Viktiga Datum'!A:C)</f>
        <v>Alf,Alvar</v>
      </c>
      <c r="D47" s="30"/>
      <c r="E47" s="82" t="str">
        <f>IF(LOOKUP(B46,'Viktiga Datum'!A:J)="JA","Flagga"," ")</f>
        <v xml:space="preserve"> </v>
      </c>
      <c r="F47" s="31"/>
      <c r="G47" s="97"/>
      <c r="H47" s="94"/>
      <c r="I47" s="95"/>
    </row>
    <row r="48" spans="2:9" ht="9" customHeight="1">
      <c r="B48" s="99">
        <f>B46+1</f>
        <v>40351</v>
      </c>
      <c r="C48" s="36" t="str">
        <f>TEXT(B48, "dddd")</f>
        <v>tisdag</v>
      </c>
      <c r="D48" s="27" t="str">
        <f>IF(C48="måndag","Vecka:"," ")</f>
        <v xml:space="preserve"> </v>
      </c>
      <c r="E48" s="28" t="str">
        <f>IF(C48="måndag",LOOKUP(B48,'Viktiga Datum'!A:H)," ")</f>
        <v xml:space="preserve"> </v>
      </c>
      <c r="F48" s="29"/>
      <c r="G48" s="96" t="str">
        <f>IF(LOOKUP(B48,'Viktiga Datum'!A:D)&lt;&gt;"",LOOKUP(B48,'Viktiga Datum'!A:D)," ")</f>
        <v xml:space="preserve"> </v>
      </c>
      <c r="H48" s="90"/>
      <c r="I48" s="92"/>
    </row>
    <row r="49" spans="2:9" ht="9" customHeight="1">
      <c r="B49" s="105"/>
      <c r="C49" s="30" t="str">
        <f>LOOKUP(B48,'Viktiga Datum'!A:C)</f>
        <v>Paulina,Paula</v>
      </c>
      <c r="D49" s="30"/>
      <c r="E49" s="82" t="str">
        <f>IF(LOOKUP(B48,'Viktiga Datum'!A:J)="JA","Flagga"," ")</f>
        <v xml:space="preserve"> </v>
      </c>
      <c r="F49" s="31"/>
      <c r="G49" s="97"/>
      <c r="H49" s="94"/>
      <c r="I49" s="95"/>
    </row>
    <row r="50" spans="2:9" ht="9" customHeight="1">
      <c r="B50" s="99">
        <f>B48+1</f>
        <v>40352</v>
      </c>
      <c r="C50" s="36" t="str">
        <f>TEXT(B50, "dddd")</f>
        <v>onsdag</v>
      </c>
      <c r="D50" s="27" t="str">
        <f>IF(C50="måndag","Vecka:"," ")</f>
        <v xml:space="preserve"> </v>
      </c>
      <c r="E50" s="28" t="str">
        <f>IF(C50="måndag",LOOKUP(B50,'Viktiga Datum'!A:H)," ")</f>
        <v xml:space="preserve"> </v>
      </c>
      <c r="F50" s="29"/>
      <c r="G50" s="96" t="str">
        <f>IF(LOOKUP(B50,'Viktiga Datum'!A:D)&lt;&gt;"",LOOKUP(B50,'Viktiga Datum'!A:D)," ")</f>
        <v xml:space="preserve"> </v>
      </c>
      <c r="H50" s="90"/>
      <c r="I50" s="92"/>
    </row>
    <row r="51" spans="2:9" ht="9" customHeight="1">
      <c r="B51" s="105"/>
      <c r="C51" s="30" t="str">
        <f>LOOKUP(B50,'Viktiga Datum'!A:C)</f>
        <v>Adolf,Alice</v>
      </c>
      <c r="D51" s="32"/>
      <c r="E51" s="82" t="str">
        <f>IF(LOOKUP(B50,'Viktiga Datum'!A:J)="JA","Flagga"," ")</f>
        <v xml:space="preserve"> </v>
      </c>
      <c r="F51" s="31"/>
      <c r="G51" s="97"/>
      <c r="H51" s="94"/>
      <c r="I51" s="95"/>
    </row>
    <row r="52" spans="2:9" ht="9" customHeight="1">
      <c r="B52" s="99">
        <f>B50+1</f>
        <v>40353</v>
      </c>
      <c r="C52" s="36" t="str">
        <f>TEXT(B52, "dddd")</f>
        <v>torsdag</v>
      </c>
      <c r="D52" s="27" t="str">
        <f>IF(C52="måndag","Vecka:"," ")</f>
        <v xml:space="preserve"> </v>
      </c>
      <c r="E52" s="28" t="str">
        <f>IF(C52="måndag",LOOKUP(B52,'Viktiga Datum'!A:H)," ")</f>
        <v xml:space="preserve"> </v>
      </c>
      <c r="F52" s="29"/>
      <c r="G52" s="96" t="str">
        <f>IF(LOOKUP(B52,'Viktiga Datum'!A:D)&lt;&gt;"",LOOKUP(B52,'Viktiga Datum'!A:D)," ")</f>
        <v xml:space="preserve"> </v>
      </c>
      <c r="H52" s="90"/>
      <c r="I52" s="92"/>
    </row>
    <row r="53" spans="2:9" ht="9" customHeight="1">
      <c r="B53" s="105"/>
      <c r="C53" s="30" t="str">
        <f>LOOKUP(B52,'Viktiga Datum'!A:C)</f>
        <v>JohannesDöparensdag</v>
      </c>
      <c r="D53" s="32"/>
      <c r="E53" s="82" t="str">
        <f>IF(LOOKUP(B52,'Viktiga Datum'!A:J)="JA","Flagga"," ")</f>
        <v xml:space="preserve"> </v>
      </c>
      <c r="F53" s="31"/>
      <c r="G53" s="97"/>
      <c r="H53" s="94"/>
      <c r="I53" s="95"/>
    </row>
    <row r="54" spans="2:9" ht="9" customHeight="1">
      <c r="B54" s="99">
        <f>B52+1</f>
        <v>40354</v>
      </c>
      <c r="C54" s="36" t="str">
        <f>TEXT(B54, "dddd")</f>
        <v>fredag</v>
      </c>
      <c r="D54" s="27" t="str">
        <f>IF(C54="måndag","Vecka:"," ")</f>
        <v xml:space="preserve"> </v>
      </c>
      <c r="E54" s="28" t="str">
        <f>IF(C54="måndag",LOOKUP(B54,'Viktiga Datum'!A:H)," ")</f>
        <v xml:space="preserve"> </v>
      </c>
      <c r="F54" s="29"/>
      <c r="G54" s="96" t="str">
        <f>IF(LOOKUP(B54,'Viktiga Datum'!A:D)&lt;&gt;"",LOOKUP(B54,'Viktiga Datum'!A:D)," ")</f>
        <v>Midsommarafton</v>
      </c>
      <c r="H54" s="90"/>
      <c r="I54" s="92"/>
    </row>
    <row r="55" spans="2:9" ht="9" customHeight="1">
      <c r="B55" s="105"/>
      <c r="C55" s="30" t="str">
        <f>LOOKUP(B54,'Viktiga Datum'!A:C)</f>
        <v>David,Salomon</v>
      </c>
      <c r="D55" s="32"/>
      <c r="E55" s="82" t="str">
        <f>IF(LOOKUP(B54,'Viktiga Datum'!A:J)="JA","Flagga"," ")</f>
        <v xml:space="preserve"> </v>
      </c>
      <c r="F55" s="31"/>
      <c r="G55" s="97"/>
      <c r="H55" s="94"/>
      <c r="I55" s="95"/>
    </row>
    <row r="56" spans="2:9" ht="9" customHeight="1">
      <c r="B56" s="99">
        <f>B54+1</f>
        <v>40355</v>
      </c>
      <c r="C56" s="36" t="str">
        <f>TEXT(B56, "dddd")</f>
        <v>lördag</v>
      </c>
      <c r="D56" s="27" t="str">
        <f>IF(C56="måndag","Vecka:"," ")</f>
        <v xml:space="preserve"> </v>
      </c>
      <c r="E56" s="28" t="str">
        <f>IF(C56="måndag",LOOKUP(B56,'Viktiga Datum'!A:H)," ")</f>
        <v xml:space="preserve"> </v>
      </c>
      <c r="F56" s="29"/>
      <c r="G56" s="96" t="str">
        <f>IF(LOOKUP(B56,'Viktiga Datum'!A:D)&lt;&gt;"",LOOKUP(B56,'Viktiga Datum'!A:D)," ")</f>
        <v>Midsommardagen.</v>
      </c>
      <c r="H56" s="90"/>
      <c r="I56" s="92"/>
    </row>
    <row r="57" spans="2:9" ht="9" customHeight="1">
      <c r="B57" s="105"/>
      <c r="C57" s="30" t="str">
        <f>LOOKUP(B56,'Viktiga Datum'!A:C)</f>
        <v>Rakel,Lea</v>
      </c>
      <c r="D57" s="32"/>
      <c r="E57" s="82" t="str">
        <f>IF(LOOKUP(B56,'Viktiga Datum'!A:J)="JA","Flagga"," ")</f>
        <v>Flagga</v>
      </c>
      <c r="F57" s="31"/>
      <c r="G57" s="97"/>
      <c r="H57" s="94"/>
      <c r="I57" s="95"/>
    </row>
    <row r="58" spans="2:9" ht="9" customHeight="1">
      <c r="B58" s="99">
        <f>B56+1</f>
        <v>40356</v>
      </c>
      <c r="C58" s="36" t="str">
        <f>TEXT(B58, "dddd")</f>
        <v>söndag</v>
      </c>
      <c r="D58" s="27" t="str">
        <f>IF(C58="måndag","Vecka:"," ")</f>
        <v xml:space="preserve"> </v>
      </c>
      <c r="E58" s="28" t="str">
        <f>IF(C58="måndag",LOOKUP(B58,'Viktiga Datum'!A:H)," ")</f>
        <v xml:space="preserve"> </v>
      </c>
      <c r="F58" s="29"/>
      <c r="G58" s="96" t="str">
        <f>IF(LOOKUP(B58,'Viktiga Datum'!A:D)&lt;&gt;"",LOOKUP(B58,'Viktiga Datum'!A:D)," ")</f>
        <v xml:space="preserve"> </v>
      </c>
      <c r="H58" s="90"/>
      <c r="I58" s="92"/>
    </row>
    <row r="59" spans="2:9" ht="9" customHeight="1">
      <c r="B59" s="105"/>
      <c r="C59" s="30" t="str">
        <f>LOOKUP(B58,'Viktiga Datum'!A:C)</f>
        <v>Selma,Fingal</v>
      </c>
      <c r="D59" s="32"/>
      <c r="E59" s="82" t="str">
        <f>IF(LOOKUP(B58,'Viktiga Datum'!A:J)="JA","Flagga"," ")</f>
        <v xml:space="preserve"> </v>
      </c>
      <c r="F59" s="31"/>
      <c r="G59" s="97"/>
      <c r="H59" s="94"/>
      <c r="I59" s="95"/>
    </row>
    <row r="60" spans="2:9" ht="9" customHeight="1">
      <c r="B60" s="99">
        <f>B58+1</f>
        <v>40357</v>
      </c>
      <c r="C60" s="36" t="str">
        <f>TEXT(B60, "dddd")</f>
        <v>måndag</v>
      </c>
      <c r="D60" s="27" t="str">
        <f>IF(C60="måndag","Vecka:"," ")</f>
        <v>Vecka:</v>
      </c>
      <c r="E60" s="28">
        <f>IF(C60="måndag",LOOKUP(B60,'Viktiga Datum'!A:H)," ")</f>
        <v>26</v>
      </c>
      <c r="F60" s="29"/>
      <c r="G60" s="96" t="str">
        <f>IF(LOOKUP(B60,'Viktiga Datum'!A:D)&lt;&gt;"",LOOKUP(B60,'Viktiga Datum'!A:D)," ")</f>
        <v xml:space="preserve"> </v>
      </c>
      <c r="H60" s="90"/>
      <c r="I60" s="92"/>
    </row>
    <row r="61" spans="2:9" ht="9" customHeight="1">
      <c r="B61" s="105"/>
      <c r="C61" s="30" t="str">
        <f>LOOKUP(B60,'Viktiga Datum'!A:C)</f>
        <v>Leo</v>
      </c>
      <c r="D61" s="32"/>
      <c r="E61" s="82" t="str">
        <f>IF(LOOKUP(B60,'Viktiga Datum'!A:J)="JA","Flagga"," ")</f>
        <v xml:space="preserve"> </v>
      </c>
      <c r="F61" s="31"/>
      <c r="G61" s="97"/>
      <c r="H61" s="94"/>
      <c r="I61" s="95"/>
    </row>
    <row r="62" spans="2:9" ht="9" customHeight="1">
      <c r="B62" s="99">
        <f>B60+1</f>
        <v>40358</v>
      </c>
      <c r="C62" s="36" t="str">
        <f>TEXT(B62, "dddd")</f>
        <v>tisdag</v>
      </c>
      <c r="D62" s="27" t="str">
        <f>IF(C62="måndag","Vecka:"," ")</f>
        <v xml:space="preserve"> </v>
      </c>
      <c r="E62" s="28" t="str">
        <f>IF(C62="måndag",LOOKUP(B62,'Viktiga Datum'!A:H)," ")</f>
        <v xml:space="preserve"> </v>
      </c>
      <c r="F62" s="29"/>
      <c r="G62" s="96" t="str">
        <f>LOOKUP(B62,'Viktiga Datum'!A:D)</f>
        <v xml:space="preserve"> </v>
      </c>
      <c r="H62" s="90"/>
      <c r="I62" s="92"/>
    </row>
    <row r="63" spans="2:9" ht="9" customHeight="1">
      <c r="B63" s="105"/>
      <c r="C63" s="30" t="str">
        <f>LOOKUP(B62,'Viktiga Datum'!A:C)</f>
        <v>Peter,Petra</v>
      </c>
      <c r="D63" s="32"/>
      <c r="E63" s="82" t="str">
        <f>IF(LOOKUP(B62,'Viktiga Datum'!A:J)="JA","Flagga"," ")</f>
        <v xml:space="preserve"> </v>
      </c>
      <c r="F63" s="31"/>
      <c r="G63" s="97"/>
      <c r="H63" s="94"/>
      <c r="I63" s="95"/>
    </row>
    <row r="64" spans="2:9" ht="9" customHeight="1">
      <c r="B64" s="99">
        <f>B62+1</f>
        <v>40359</v>
      </c>
      <c r="C64" s="36" t="str">
        <f>TEXT(B64, "dddd")</f>
        <v>onsdag</v>
      </c>
      <c r="D64" s="27" t="str">
        <f>IF(C64="måndag","Vecka:"," ")</f>
        <v xml:space="preserve"> </v>
      </c>
      <c r="E64" s="28" t="str">
        <f>IF(C64="måndag",LOOKUP(B64,'Viktiga Datum'!A:H)," ")</f>
        <v xml:space="preserve"> </v>
      </c>
      <c r="F64" s="29"/>
      <c r="G64" s="96" t="str">
        <f>LOOKUP(B64,'Viktiga Datum'!A:D)</f>
        <v xml:space="preserve"> </v>
      </c>
      <c r="H64" s="90"/>
      <c r="I64" s="92"/>
    </row>
    <row r="65" spans="2:9" ht="9" customHeight="1" thickBot="1">
      <c r="B65" s="124"/>
      <c r="C65" s="33" t="str">
        <f>LOOKUP(B64,'Viktiga Datum'!A:C)</f>
        <v>Elof,Leif</v>
      </c>
      <c r="D65" s="41"/>
      <c r="E65" s="82" t="str">
        <f>IF(LOOKUP(B64,'Viktiga Datum'!A:J)="JA","Flagga"," ")</f>
        <v xml:space="preserve"> </v>
      </c>
      <c r="F65" s="34"/>
      <c r="G65" s="98"/>
      <c r="H65" s="91"/>
      <c r="I65" s="93"/>
    </row>
    <row r="66" spans="2:9" ht="9" customHeight="1" thickTop="1">
      <c r="B66" s="125"/>
      <c r="C66" s="37"/>
      <c r="D66" s="42" t="str">
        <f>IF(C66="måndag","Vecka:"," ")</f>
        <v xml:space="preserve"> </v>
      </c>
      <c r="E66" s="43" t="str">
        <f>IF(C66="måndag",LOOKUP(B66,'Viktiga Datum'!A:H)," ")</f>
        <v xml:space="preserve"> </v>
      </c>
      <c r="F66" s="38"/>
      <c r="G66" s="123"/>
      <c r="H66" s="122"/>
      <c r="I66" s="122"/>
    </row>
    <row r="67" spans="2:9" ht="9" customHeight="1">
      <c r="B67" s="111"/>
      <c r="C67" s="39"/>
      <c r="D67" s="39"/>
      <c r="E67" s="39"/>
      <c r="F67" s="40"/>
      <c r="G67" s="114"/>
      <c r="H67" s="118"/>
      <c r="I67" s="118"/>
    </row>
    <row r="68" spans="2:9" ht="0.95" customHeight="1"/>
  </sheetData>
  <mergeCells count="127">
    <mergeCell ref="B3:I4"/>
    <mergeCell ref="B6:B7"/>
    <mergeCell ref="B5:E5"/>
    <mergeCell ref="B8:B9"/>
    <mergeCell ref="I6:I7"/>
    <mergeCell ref="I8:I9"/>
    <mergeCell ref="H6:H7"/>
    <mergeCell ref="H8:H9"/>
    <mergeCell ref="H22:H23"/>
    <mergeCell ref="I10:I11"/>
    <mergeCell ref="H12:H13"/>
    <mergeCell ref="I12:I13"/>
    <mergeCell ref="H10:H11"/>
    <mergeCell ref="B26:B27"/>
    <mergeCell ref="B28:B29"/>
    <mergeCell ref="B30:B31"/>
    <mergeCell ref="B32:B33"/>
    <mergeCell ref="G24:G25"/>
    <mergeCell ref="B10:B11"/>
    <mergeCell ref="B12:B13"/>
    <mergeCell ref="B14:B15"/>
    <mergeCell ref="B16:B17"/>
    <mergeCell ref="B18:B19"/>
    <mergeCell ref="B20:B21"/>
    <mergeCell ref="B22:B23"/>
    <mergeCell ref="B24:B25"/>
    <mergeCell ref="B42:B43"/>
    <mergeCell ref="B44:B45"/>
    <mergeCell ref="B46:B47"/>
    <mergeCell ref="B48:B49"/>
    <mergeCell ref="B34:B35"/>
    <mergeCell ref="B36:B37"/>
    <mergeCell ref="B38:B39"/>
    <mergeCell ref="B40:B41"/>
    <mergeCell ref="B58:B59"/>
    <mergeCell ref="B60:B61"/>
    <mergeCell ref="B62:B63"/>
    <mergeCell ref="B64:B65"/>
    <mergeCell ref="B50:B51"/>
    <mergeCell ref="B52:B53"/>
    <mergeCell ref="B54:B55"/>
    <mergeCell ref="B56:B57"/>
    <mergeCell ref="B66:B67"/>
    <mergeCell ref="G6:G7"/>
    <mergeCell ref="G8:G9"/>
    <mergeCell ref="G10:G11"/>
    <mergeCell ref="G12:G13"/>
    <mergeCell ref="G14:G15"/>
    <mergeCell ref="G16:G17"/>
    <mergeCell ref="G18:G19"/>
    <mergeCell ref="G20:G21"/>
    <mergeCell ref="G22:G23"/>
    <mergeCell ref="G38:G39"/>
    <mergeCell ref="G40:G41"/>
    <mergeCell ref="G26:G27"/>
    <mergeCell ref="G28:G29"/>
    <mergeCell ref="G30:G31"/>
    <mergeCell ref="G32:G33"/>
    <mergeCell ref="G62:G63"/>
    <mergeCell ref="G64:G65"/>
    <mergeCell ref="G50:G51"/>
    <mergeCell ref="G52:G53"/>
    <mergeCell ref="G54:G55"/>
    <mergeCell ref="G56:G57"/>
    <mergeCell ref="G42:G43"/>
    <mergeCell ref="G44:G45"/>
    <mergeCell ref="G46:G47"/>
    <mergeCell ref="G66:G67"/>
    <mergeCell ref="H26:H27"/>
    <mergeCell ref="H30:H31"/>
    <mergeCell ref="H34:H35"/>
    <mergeCell ref="G58:G59"/>
    <mergeCell ref="G60:G61"/>
    <mergeCell ref="G48:G49"/>
    <mergeCell ref="G34:G35"/>
    <mergeCell ref="G36:G37"/>
    <mergeCell ref="I14:I15"/>
    <mergeCell ref="H16:H17"/>
    <mergeCell ref="I16:I17"/>
    <mergeCell ref="H14:H15"/>
    <mergeCell ref="I22:I23"/>
    <mergeCell ref="H24:H25"/>
    <mergeCell ref="I24:I25"/>
    <mergeCell ref="I18:I19"/>
    <mergeCell ref="H20:H21"/>
    <mergeCell ref="I20:I21"/>
    <mergeCell ref="H18:H19"/>
    <mergeCell ref="I30:I31"/>
    <mergeCell ref="H32:H33"/>
    <mergeCell ref="I32:I33"/>
    <mergeCell ref="I26:I27"/>
    <mergeCell ref="H28:H29"/>
    <mergeCell ref="I52:I53"/>
    <mergeCell ref="I28:I29"/>
    <mergeCell ref="H38:H39"/>
    <mergeCell ref="I38:I39"/>
    <mergeCell ref="H40:H41"/>
    <mergeCell ref="I40:I41"/>
    <mergeCell ref="I34:I35"/>
    <mergeCell ref="H36:H37"/>
    <mergeCell ref="I36:I37"/>
    <mergeCell ref="H46:H47"/>
    <mergeCell ref="I46:I47"/>
    <mergeCell ref="A2:J2"/>
    <mergeCell ref="H66:H67"/>
    <mergeCell ref="I66:I67"/>
    <mergeCell ref="H62:H63"/>
    <mergeCell ref="I62:I63"/>
    <mergeCell ref="H64:H65"/>
    <mergeCell ref="I64:I65"/>
    <mergeCell ref="H58:H59"/>
    <mergeCell ref="I58:I59"/>
    <mergeCell ref="H60:H61"/>
    <mergeCell ref="H48:H49"/>
    <mergeCell ref="I48:I49"/>
    <mergeCell ref="H42:H43"/>
    <mergeCell ref="I42:I43"/>
    <mergeCell ref="H44:H45"/>
    <mergeCell ref="I44:I45"/>
    <mergeCell ref="I60:I61"/>
    <mergeCell ref="H54:H55"/>
    <mergeCell ref="I54:I55"/>
    <mergeCell ref="H56:H57"/>
    <mergeCell ref="I56:I57"/>
    <mergeCell ref="H50:H51"/>
    <mergeCell ref="I50:I51"/>
    <mergeCell ref="H52:H53"/>
  </mergeCells>
  <phoneticPr fontId="1" type="noConversion"/>
  <conditionalFormatting sqref="C5:D5 C2:D2 C67:D65536 C7:D7 C9:D9 C11:D11 C13:D13 C15:D15 C17:D17 C19:D19 C21:D21 C23:D23 C25:D25 C27:D27 C29:D29 C31:D31 C33:D33 C35:D35 C37:D37 C39:D39 C41:D41 C43:D43 C45:D45 C47:D47 C49:D49 C51:D51 C53:D53 C55:D55 C57:D57 C59:D59 C61:D61 C63:D63 C65:D65">
    <cfRule type="cellIs" dxfId="33" priority="3" stopIfTrue="1" operator="equal">
      <formula>"söndag"</formula>
    </cfRule>
    <cfRule type="cellIs" dxfId="32" priority="4" stopIfTrue="1" operator="notEqual">
      <formula>"SÖndag"</formula>
    </cfRule>
  </conditionalFormatting>
  <conditionalFormatting sqref="C6:D6 C64:D64 C62:D62 C8:D8 C10:D10 C12:D12 C14:D14 C16:D16 C18:D18 C20:D20 C22:D22 C24:D24 C26:D26 C28:D28 C30:D30 C32:D32 C34:D34 C36:D36 C38:D38 C40:D40 C42:D42 C44:D44 C46:D46 C48:D48 C50:D50 C52:D52 C54:D54 C56:D56 C58:D58 C60:D60 C66:D66">
    <cfRule type="cellIs" dxfId="31" priority="5" stopIfTrue="1" operator="equal">
      <formula>"söndag"</formula>
    </cfRule>
  </conditionalFormatting>
  <conditionalFormatting sqref="B64 B62 B60 B58 B56 B54 B52 B50 B48 B46 B44 B42 B40 B38 B36 B34 B32 B30 B28 B26 B24 B22 B20 B18 B16 B14 B12 B10 B6 B8">
    <cfRule type="expression" dxfId="30" priority="6" stopIfTrue="1">
      <formula>IF(C8="måndag",TRUE)</formula>
    </cfRule>
  </conditionalFormatting>
  <conditionalFormatting sqref="E67">
    <cfRule type="cellIs" dxfId="29" priority="1" stopIfTrue="1" operator="equal">
      <formula>"söndag"</formula>
    </cfRule>
    <cfRule type="cellIs" dxfId="28" priority="2" stopIfTrue="1" operator="notEqual">
      <formula>"SÖndag"</formula>
    </cfRule>
  </conditionalFormatting>
  <pageMargins left="0.35433070866141736" right="0.27559055118110237" top="0.23622047244094491" bottom="0.23622047244094491" header="0.15748031496062992" footer="0.19685039370078741"/>
  <pageSetup paperSize="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15</vt:i4>
      </vt:variant>
    </vt:vector>
  </HeadingPairs>
  <TitlesOfParts>
    <vt:vector size="15" baseType="lpstr">
      <vt:lpstr>BÖRJA HÄR</vt:lpstr>
      <vt:lpstr>Viktiga Datum</vt:lpstr>
      <vt:lpstr>Omslag</vt:lpstr>
      <vt:lpstr>Januari</vt:lpstr>
      <vt:lpstr>Februari</vt:lpstr>
      <vt:lpstr>Mars</vt:lpstr>
      <vt:lpstr>April</vt:lpstr>
      <vt:lpstr>Maj</vt:lpstr>
      <vt:lpstr>Juni</vt:lpstr>
      <vt:lpstr>Juli</vt:lpstr>
      <vt:lpstr>Augusti</vt:lpstr>
      <vt:lpstr>September</vt:lpstr>
      <vt:lpstr>Oktober</vt:lpstr>
      <vt:lpstr>November</vt:lpstr>
      <vt:lpstr>December</vt:lpstr>
    </vt:vector>
  </TitlesOfParts>
  <Company>LF</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Almanacka, kalender</dc:title>
  <dc:creator>Magnus Finbom</dc:creator>
  <cp:keywords>Almanacka 2008</cp:keywords>
  <cp:lastModifiedBy>finbom</cp:lastModifiedBy>
  <cp:lastPrinted>2009-11-24T19:31:59Z</cp:lastPrinted>
  <dcterms:created xsi:type="dcterms:W3CDTF">2005-12-02T10:54:21Z</dcterms:created>
  <dcterms:modified xsi:type="dcterms:W3CDTF">2009-11-24T20:05:24Z</dcterms:modified>
</cp:coreProperties>
</file>